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TADTSCHULAMT.FFM\schulen\GRUN\Sekretariat\Startchancenprogramm\"/>
    </mc:Choice>
  </mc:AlternateContent>
  <workbookProtection lockStructure="1"/>
  <bookViews>
    <workbookView xWindow="-120" yWindow="-120" windowWidth="29040" windowHeight="15720"/>
  </bookViews>
  <sheets>
    <sheet name="Start" sheetId="1" r:id="rId1"/>
    <sheet name="Hinweise" sheetId="8" r:id="rId2"/>
    <sheet name="Grunddaten" sheetId="2" r:id="rId3"/>
    <sheet name="Übersicht Budget" sheetId="6" r:id="rId4"/>
    <sheet name="dezentrale Maßnahmen" sheetId="4" r:id="rId5"/>
    <sheet name="Zentrale Katalogmaßnahmen" sheetId="5" r:id="rId6"/>
    <sheet name="Tabelle3" sheetId="3" state="hidden" r:id="rId7"/>
  </sheets>
  <definedNames>
    <definedName name="_xlnm._FilterDatabase" localSheetId="6" hidden="1">Tabelle3!$A$1:$C$1</definedName>
    <definedName name="_xlnm.Print_Area" localSheetId="2">Grunddaten!$A$1:$G$20</definedName>
    <definedName name="_xlnm.Print_Area" localSheetId="3">'Übersicht Budget'!$A$3:$G$22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7" i="2" l="1"/>
  <c r="C13" i="2" s="1"/>
  <c r="C10" i="2"/>
  <c r="C9" i="2"/>
  <c r="C14" i="6"/>
  <c r="F14" i="6" l="1"/>
  <c r="F12" i="6" l="1"/>
  <c r="C12" i="6"/>
  <c r="D23" i="5" l="1"/>
  <c r="E32" i="4"/>
  <c r="D4" i="5"/>
  <c r="E4" i="4"/>
  <c r="C2" i="5" l="1"/>
  <c r="F16" i="6"/>
  <c r="F18" i="6" s="1"/>
  <c r="E20" i="6" s="1"/>
  <c r="C16" i="6"/>
  <c r="C18" i="6" s="1"/>
  <c r="B20" i="6" s="1"/>
  <c r="D2" i="4"/>
  <c r="B6" i="6"/>
  <c r="A3" i="5"/>
  <c r="A3" i="4"/>
</calcChain>
</file>

<file path=xl/sharedStrings.xml><?xml version="1.0" encoding="utf-8"?>
<sst xmlns="http://schemas.openxmlformats.org/spreadsheetml/2006/main" count="985" uniqueCount="427">
  <si>
    <t>Startchancen-Programm</t>
  </si>
  <si>
    <t>Erfassungsmaske Grunddaten</t>
  </si>
  <si>
    <t>Schulauswahl</t>
  </si>
  <si>
    <t>Name</t>
  </si>
  <si>
    <t>Ort</t>
  </si>
  <si>
    <t>Martin-Buber-Schule</t>
  </si>
  <si>
    <t>Heppenheim</t>
  </si>
  <si>
    <t>Carl-Orff-Schule</t>
  </si>
  <si>
    <t>Lindenfels</t>
  </si>
  <si>
    <t>Grundschule Sandbach</t>
  </si>
  <si>
    <t>Breuberg</t>
  </si>
  <si>
    <t>Schule am Treppenweg</t>
  </si>
  <si>
    <t>Erbach</t>
  </si>
  <si>
    <t>Wilhelm-Leuschner-Schule</t>
  </si>
  <si>
    <t>Darmstadt</t>
  </si>
  <si>
    <t>Erich-Kästner-Schule Grundschule</t>
  </si>
  <si>
    <t>Heinrich-Heine-Schule</t>
  </si>
  <si>
    <t>Gersprenzschule</t>
  </si>
  <si>
    <t>Reinheim</t>
  </si>
  <si>
    <t>Schule Im Kirchgarten</t>
  </si>
  <si>
    <t>Babenhausen</t>
  </si>
  <si>
    <t>Schule im Angelgarten</t>
  </si>
  <si>
    <t>Groß-Zimmern</t>
  </si>
  <si>
    <t>Berthold-Otto-Schule</t>
  </si>
  <si>
    <t>Frankfurt am Main</t>
  </si>
  <si>
    <t>Wilhelm-Merton-Schule</t>
  </si>
  <si>
    <t>Falkschule</t>
  </si>
  <si>
    <t>Günderrode-Schule</t>
  </si>
  <si>
    <t>Ludwig-Börne-Schule</t>
  </si>
  <si>
    <t>Boehleschule</t>
  </si>
  <si>
    <t>Meisterschule</t>
  </si>
  <si>
    <t>Ackermannschule</t>
  </si>
  <si>
    <t>Adolf-Reichwein-Schule</t>
  </si>
  <si>
    <t>Henri-Dunant-Schule</t>
  </si>
  <si>
    <t>Brentanoschule</t>
  </si>
  <si>
    <t>Fridtjof-Nansen-Schule</t>
  </si>
  <si>
    <t>Bonifatiusschule Bad Salzschlirf</t>
  </si>
  <si>
    <t>Bad Salzschlirf</t>
  </si>
  <si>
    <t>Johannes-Hack-Schule</t>
  </si>
  <si>
    <t>Petersberg</t>
  </si>
  <si>
    <t>Cuno-Raabe-Schule</t>
  </si>
  <si>
    <t>Fulda</t>
  </si>
  <si>
    <t>Sturmiusschule</t>
  </si>
  <si>
    <t>Neue Grundschule Raunheim</t>
  </si>
  <si>
    <t>Raunheim</t>
  </si>
  <si>
    <t>Albert-Schweitzer-Schule</t>
  </si>
  <si>
    <t>Mörfelden-Walldorf</t>
  </si>
  <si>
    <t>Georg-Kerschensteiner-Schule</t>
  </si>
  <si>
    <t>Schwalbach am Taunus</t>
  </si>
  <si>
    <t>Regenbogenschule</t>
  </si>
  <si>
    <t>Hattersheim am Main</t>
  </si>
  <si>
    <t>Georg-Büchner-Schule</t>
  </si>
  <si>
    <t>Rüsselsheim am Main</t>
  </si>
  <si>
    <t>Alexander-von-Humboldt-Schule</t>
  </si>
  <si>
    <t>Pohlheim</t>
  </si>
  <si>
    <t>Grundschule Hausen</t>
  </si>
  <si>
    <t>Burgschule</t>
  </si>
  <si>
    <t>Linden</t>
  </si>
  <si>
    <t>Wirtschaftsschule am Oswaldsgarten</t>
  </si>
  <si>
    <t>Gießen</t>
  </si>
  <si>
    <t>Sandfeldschule</t>
  </si>
  <si>
    <t>Grundschule Gießen-West</t>
  </si>
  <si>
    <t>Schule an der Wascherde</t>
  </si>
  <si>
    <t>Lauterbach</t>
  </si>
  <si>
    <t>Eichbergschule</t>
  </si>
  <si>
    <t>Lingg-Schule</t>
  </si>
  <si>
    <t>Bad Hersfeld</t>
  </si>
  <si>
    <t>Ernst-von-Harnack-Schule</t>
  </si>
  <si>
    <t>Struthschule</t>
  </si>
  <si>
    <t>Eschwege</t>
  </si>
  <si>
    <t>Geschwister-Scholl-Schule</t>
  </si>
  <si>
    <t>Steinbach</t>
  </si>
  <si>
    <t>Gesamtschule am Gluckenstein</t>
  </si>
  <si>
    <t>Bad Homburg</t>
  </si>
  <si>
    <t>Hölderlin-Schule</t>
  </si>
  <si>
    <t>Wiesbachschule</t>
  </si>
  <si>
    <t>Grävenwiesbach</t>
  </si>
  <si>
    <t>Gemeinsame Musterschule</t>
  </si>
  <si>
    <t>Friedberg</t>
  </si>
  <si>
    <t>Solgrabenschule</t>
  </si>
  <si>
    <t>Bad Nauheim</t>
  </si>
  <si>
    <t>Alteburgschule</t>
  </si>
  <si>
    <t>Nidda</t>
  </si>
  <si>
    <t>Grundschule Fauerbach</t>
  </si>
  <si>
    <t>Willy-Brandt-Schule</t>
  </si>
  <si>
    <t>Kassel</t>
  </si>
  <si>
    <t>Friedrich-Ebert-Schule</t>
  </si>
  <si>
    <t>Baunatal</t>
  </si>
  <si>
    <t>Grundschule Am Stadtpark</t>
  </si>
  <si>
    <t>Theodor-Heuss-Schule</t>
  </si>
  <si>
    <t>Schule Am Wall</t>
  </si>
  <si>
    <t>Carl-Schomburg-Schule</t>
  </si>
  <si>
    <t>Unterneustädter Schule</t>
  </si>
  <si>
    <t>Wetzlar</t>
  </si>
  <si>
    <t>Dalheimschule</t>
  </si>
  <si>
    <t>Grundschule Naunheim</t>
  </si>
  <si>
    <t>Johann-Wolfgang-von-Goethe-Schule</t>
  </si>
  <si>
    <t>Limburg</t>
  </si>
  <si>
    <t>Erich-Kästner-Schule</t>
  </si>
  <si>
    <t>Schulzentrum Hessen-Homburg</t>
  </si>
  <si>
    <t>Hanau</t>
  </si>
  <si>
    <t>Pestalozzischule</t>
  </si>
  <si>
    <t>Eppsteinschule</t>
  </si>
  <si>
    <t>Werner-von-Siemens-Schule</t>
  </si>
  <si>
    <t>Maintal</t>
  </si>
  <si>
    <t>Philipp-Reis-Schule</t>
  </si>
  <si>
    <t>Gelnhausen</t>
  </si>
  <si>
    <t>Wilhelm-Busch-Schule</t>
  </si>
  <si>
    <t>Stadtallendorf</t>
  </si>
  <si>
    <t>Grundschule Biedenkopf</t>
  </si>
  <si>
    <t>Biedenkopf</t>
  </si>
  <si>
    <t>Astrid-Lindgren-Schule Marburg</t>
  </si>
  <si>
    <t>Marburg</t>
  </si>
  <si>
    <t>Sterntalerschule</t>
  </si>
  <si>
    <t>Dietzenbach</t>
  </si>
  <si>
    <t>Ernst-Reuter-Schule</t>
  </si>
  <si>
    <t>Dietrich-Bonhoeffer-Schule</t>
  </si>
  <si>
    <t>Gerhart-Hauptmann-Schule</t>
  </si>
  <si>
    <t>Dreieich</t>
  </si>
  <si>
    <t>Mathildenschule</t>
  </si>
  <si>
    <t>Offenbach am Main</t>
  </si>
  <si>
    <t>Eichendorffschule</t>
  </si>
  <si>
    <t>Wilhelmschule</t>
  </si>
  <si>
    <t>IGS Lindenfeld</t>
  </si>
  <si>
    <t>Humboldtschule</t>
  </si>
  <si>
    <t>Wiedbachschule</t>
  </si>
  <si>
    <t>Bad Schwalbach</t>
  </si>
  <si>
    <t>Anton-Gruner-Schule</t>
  </si>
  <si>
    <t>Wiesbaden</t>
  </si>
  <si>
    <t>IGS Rheingauviertel</t>
  </si>
  <si>
    <t>Ludwig-Beck-Schule</t>
  </si>
  <si>
    <t>Riederbergschule</t>
  </si>
  <si>
    <t>Schule Im Ostergrund</t>
  </si>
  <si>
    <t>Schwalmstadt</t>
  </si>
  <si>
    <t>Stellbergschule</t>
  </si>
  <si>
    <t>Homberg (Efze)</t>
  </si>
  <si>
    <t>Grundschule Neuer Garten in Bad Arolsen</t>
  </si>
  <si>
    <t>Bad Arolsen</t>
  </si>
  <si>
    <t>Grundschule Helenental</t>
  </si>
  <si>
    <t>Bad Wildungen</t>
  </si>
  <si>
    <t>Schulnummer</t>
  </si>
  <si>
    <t>lfd. Nr.</t>
  </si>
  <si>
    <t>Kurzbezeichnung Maßnahme</t>
  </si>
  <si>
    <t>Beschreibung</t>
  </si>
  <si>
    <t>nach Genehmigung</t>
  </si>
  <si>
    <t>Maßnahmen-ID / SCP-Nr.</t>
  </si>
  <si>
    <t>Planungsmaske: Zentrales Chancenbudget</t>
  </si>
  <si>
    <t>1. Vorbereitung der Planungshilfe</t>
  </si>
  <si>
    <t>2. Planung der Einzelmaßnahmen</t>
  </si>
  <si>
    <t>Einsatz einer FSJ-Kraft</t>
  </si>
  <si>
    <t>3. Aktuelle Übersicht Planung</t>
  </si>
  <si>
    <t>Anzahl geplanter Maßnahmen</t>
  </si>
  <si>
    <t>erforderlicher Mittelbedarf</t>
  </si>
  <si>
    <t>freie / noch verfügbare Mittel</t>
  </si>
  <si>
    <t>B) Zentrales Startchancen-Budget</t>
  </si>
  <si>
    <t>Buchungskreis 2300, Schulen</t>
  </si>
  <si>
    <t xml:space="preserve">zugewiesenes Budget: </t>
  </si>
  <si>
    <t>zugewiesenes Budget</t>
  </si>
  <si>
    <t>SCP-K01</t>
  </si>
  <si>
    <t>Anwendungshinweise</t>
  </si>
  <si>
    <t>Hinweise zur Bedienung der Anwendung</t>
  </si>
  <si>
    <t>Allgemein</t>
  </si>
  <si>
    <t>Innerhalb der Register sind editierbare Felder gelb hinterlegt.</t>
  </si>
  <si>
    <t>Über die jeweiligen Schaltflächen gelangen Sie in das gewünschte Register.</t>
  </si>
  <si>
    <t>Wählen Sie zunächst Ihre vierstellige Schulnummer aus.</t>
  </si>
  <si>
    <t>Planungsmaske: dezentrales Chancenbudget</t>
  </si>
  <si>
    <t>dezentrales Chancenbudget</t>
  </si>
  <si>
    <t>zentrales Chancenbudget</t>
  </si>
  <si>
    <t>Planungshilfe zur Abwicklung der Startchancen-Budgets</t>
  </si>
  <si>
    <t>Säule II</t>
  </si>
  <si>
    <t>Erfassen Sie eine Kurzbezeichnung sowie eine kurze aber aussagefähige Beschreibung</t>
  </si>
  <si>
    <t>der geplanten Maßnahme.</t>
  </si>
  <si>
    <t>Nach Genehmigung der Maßnahme durch Ihr Schulamt wird für die geplante Maßnahme</t>
  </si>
  <si>
    <t>Hierbei ist es ausreichend, die entsprechenden Endziffern der Maßnahme einzutragen.</t>
  </si>
  <si>
    <t>Planung von zentralen Katalogmaßnahmen</t>
  </si>
  <si>
    <t>A) dezentrales Startchancen-Budget</t>
  </si>
  <si>
    <t>In der Pilotphase des Startchancen-Programms stehen aktuell zwei Katalogmaßnahmen</t>
  </si>
  <si>
    <t>geplanter Mittelbedarf</t>
  </si>
  <si>
    <t>zur Verfügung. Einzelheiten zu den Maßnahmen finden Sie im abgestimmten Angebotskatalog.</t>
  </si>
  <si>
    <t>Weitere Katalogmaßnahmen werden derzeit konzipiert und nach erfolgter Abstimmung</t>
  </si>
  <si>
    <t>über den Angebotskatalog zur Verfügung gestellt.</t>
  </si>
  <si>
    <t>Bezeichung Katalogleistung</t>
  </si>
  <si>
    <t>Die Angaben zur Maßnahmen-ID, Bezeichnung der Katalogleistung sowie die Beschreibung</t>
  </si>
  <si>
    <t>können aus dem abgestimmten Angebotskatalog übernommen werden.</t>
  </si>
  <si>
    <t>Geben Sie den geplanten Mittelbedarf für das Haushaltsjahr in € an.</t>
  </si>
  <si>
    <t>Menupunkt 1: Vorbereitung der Planungshilfe</t>
  </si>
  <si>
    <t>Menupunkt 2: Planung der Einzelmaßnahmen</t>
  </si>
  <si>
    <t>Planung von dezentralen, schulbezogenen Maßnahmen</t>
  </si>
  <si>
    <t>eine spezifische Maßnahmen-Identifikationsnummer (ID) vergeben, die Ihnen per Mail</t>
  </si>
  <si>
    <t>zugesendet wird.</t>
  </si>
  <si>
    <t>Hauhaltsjahr 2025</t>
  </si>
  <si>
    <t>Erfassen Sie im Anschluss die zugewiesenen Teilbudgets gemäß Zuweisung.</t>
  </si>
  <si>
    <t>Zugewiesenes Budget Haushaltsjahr 2025</t>
  </si>
  <si>
    <t>Budgetübersicht Haushaltsjahr 2025</t>
  </si>
  <si>
    <t>Ortenbergschule</t>
  </si>
  <si>
    <t>Osterbachschule</t>
  </si>
  <si>
    <t>Erich Kästner-Schule</t>
  </si>
  <si>
    <t>Christian-Bitter-Schule</t>
  </si>
  <si>
    <t>Ense-Schule</t>
  </si>
  <si>
    <t>Eckhard-Vonholdt-Schule</t>
  </si>
  <si>
    <t>Wisperschule</t>
  </si>
  <si>
    <t>Hildegardisschule</t>
  </si>
  <si>
    <t>Freiherr-vom-Stein-Schule</t>
  </si>
  <si>
    <t>Friedrich-Ludwig-Jahn-Schule</t>
  </si>
  <si>
    <t>Friedrich-von-Schiller-Schule</t>
  </si>
  <si>
    <t>Goetheschule</t>
  </si>
  <si>
    <t>Gustav-Stresemann-Schule</t>
  </si>
  <si>
    <t>Joseph-von-Eichendorff-Schule</t>
  </si>
  <si>
    <t>Justus-von-Liebig-Schule</t>
  </si>
  <si>
    <t>Karl-Gärtner-Schule</t>
  </si>
  <si>
    <t>Grundschule Schelmengraben</t>
  </si>
  <si>
    <t>Grundschule Sauerland</t>
  </si>
  <si>
    <t>Krautgartenschule -Im Sampel-</t>
  </si>
  <si>
    <t>Julius-Alberti-Schule</t>
  </si>
  <si>
    <t>Ursula-Wölfel-Schule</t>
  </si>
  <si>
    <t>Bertha-von-Suttner-Schule</t>
  </si>
  <si>
    <t>Leopold-Bausinger-Schule</t>
  </si>
  <si>
    <t>Albrecht-Dürer-Schule</t>
  </si>
  <si>
    <t>Sophie-und-Hans-Scholl-Schule</t>
  </si>
  <si>
    <t>Wilhelm-Heinrich-von-Riehl-Schule</t>
  </si>
  <si>
    <t>Berufliche Schulen Untertaunus</t>
  </si>
  <si>
    <t>Louise-Schroeder-Schule</t>
  </si>
  <si>
    <t>Anne-Frank-Schule</t>
  </si>
  <si>
    <t>Grundschule Buchhügel</t>
  </si>
  <si>
    <t>Gartenstadtschule</t>
  </si>
  <si>
    <t>Astrid-Lindgren-Schule</t>
  </si>
  <si>
    <t>Albert-Einstein-Schule</t>
  </si>
  <si>
    <t>Markwaldschule</t>
  </si>
  <si>
    <t>Ludwig-Uhland-Schule</t>
  </si>
  <si>
    <t>Wilhelm-Hauff-Schule</t>
  </si>
  <si>
    <t>Hans-Christian-Andersen-Schule</t>
  </si>
  <si>
    <t>Brüder-Grimm-Schule</t>
  </si>
  <si>
    <t>Aue-Schule</t>
  </si>
  <si>
    <t>Lauterbornschule</t>
  </si>
  <si>
    <t>Hafenschule</t>
  </si>
  <si>
    <t>Hundertmorgenschule</t>
  </si>
  <si>
    <t>Ludwig-Dern-Schule</t>
  </si>
  <si>
    <t>Edith-Stein-Schule</t>
  </si>
  <si>
    <t>Heinrich-Mann-Schule</t>
  </si>
  <si>
    <t>Sophie-von-Brabant-Schule</t>
  </si>
  <si>
    <t>Grundschule II</t>
  </si>
  <si>
    <t>Burgwaldschule Wetter</t>
  </si>
  <si>
    <t>Grundschule Kirchhain</t>
  </si>
  <si>
    <t>Martin-von-Tours-Schule</t>
  </si>
  <si>
    <t>Berufliche Schulen Kirchhain</t>
  </si>
  <si>
    <t>Kaufmännische Schulen der Universitätsstadt Marburg</t>
  </si>
  <si>
    <t>Gebeschusschule</t>
  </si>
  <si>
    <t>Tümpelgarten-Schule</t>
  </si>
  <si>
    <t>Martinus-Schule</t>
  </si>
  <si>
    <t>Waldschule</t>
  </si>
  <si>
    <t>Grundschule Rückingen</t>
  </si>
  <si>
    <t>Robinsonschule</t>
  </si>
  <si>
    <t>Limesschule</t>
  </si>
  <si>
    <t>Schule am Eulenhof</t>
  </si>
  <si>
    <t>Grundschule Villa Kunterbunt</t>
  </si>
  <si>
    <t>Friedrich-Fröbel-Schule</t>
  </si>
  <si>
    <t>Juliane-von-Stolberg-Schule</t>
  </si>
  <si>
    <t>Rotebergschule</t>
  </si>
  <si>
    <t>Herzenbergschule Hadamar</t>
  </si>
  <si>
    <t>Leo-Sternberg-Schule</t>
  </si>
  <si>
    <t>Grundschule Staffel</t>
  </si>
  <si>
    <t>Grundschule Garbenheim</t>
  </si>
  <si>
    <t>Lotteschule</t>
  </si>
  <si>
    <t>August-Bebel-Gesamtschule</t>
  </si>
  <si>
    <t>Schule Am Lindenberg</t>
  </si>
  <si>
    <t>Fasanenhofschule</t>
  </si>
  <si>
    <t>Schule Schenkelsberg</t>
  </si>
  <si>
    <t>Carl-Anton-Henschel-Schule</t>
  </si>
  <si>
    <t>Losseschule</t>
  </si>
  <si>
    <t>Schule Brückenhof-Nordshausen</t>
  </si>
  <si>
    <t>Schule Am Warteberg</t>
  </si>
  <si>
    <t>Valentin-Traudt-Schule</t>
  </si>
  <si>
    <t>Würfelturmschule</t>
  </si>
  <si>
    <t>Sieburgschule</t>
  </si>
  <si>
    <t>Grundschule Wolfhagen</t>
  </si>
  <si>
    <t>Luisenschule</t>
  </si>
  <si>
    <t>Georg-August-Zinn-Schule</t>
  </si>
  <si>
    <t>Johann-Amos-Comenius-Schule</t>
  </si>
  <si>
    <t>Stadtschule Büdingen</t>
  </si>
  <si>
    <t>Stadtschule an der Wilhelmskirche</t>
  </si>
  <si>
    <t>Adolf-Reichwein-Schule Friedberg</t>
  </si>
  <si>
    <t>Philipp-Dieffenbach-Schule</t>
  </si>
  <si>
    <t>Schule am Römerbad</t>
  </si>
  <si>
    <t>Ketteler-Francke-Schule</t>
  </si>
  <si>
    <t>Landgraf-Ludwig-Schule</t>
  </si>
  <si>
    <t>Otto-Dönges-Schule</t>
  </si>
  <si>
    <t>Erich Kästner-Schule Oberursel</t>
  </si>
  <si>
    <t>Maria-Scholz-Schule</t>
  </si>
  <si>
    <t>Hans Magiera-Schule</t>
  </si>
  <si>
    <t>Gesamtschule Stierstadt</t>
  </si>
  <si>
    <t>Kesperschule</t>
  </si>
  <si>
    <t>Johannisberg-Schule Witzenhausen</t>
  </si>
  <si>
    <t>Konrad-Duden-Schule</t>
  </si>
  <si>
    <t>Goetheschule Gießen</t>
  </si>
  <si>
    <t>Käthe-Kollwitz-Schule</t>
  </si>
  <si>
    <t>Pestalozzischule Gießen</t>
  </si>
  <si>
    <t>Stadtschule Alsfeld</t>
  </si>
  <si>
    <t>Bunte Schule Lollar</t>
  </si>
  <si>
    <t>Lückebach-Schule</t>
  </si>
  <si>
    <t>Korczak-Schule</t>
  </si>
  <si>
    <t>Alexander-von-Humboldt-Schule Gießen</t>
  </si>
  <si>
    <t>Clemens-Brentano-Europaschule</t>
  </si>
  <si>
    <t>Vogelsbergschule Lauterbach</t>
  </si>
  <si>
    <t>Georg-Mangold-Schule</t>
  </si>
  <si>
    <t>Gustav-Brunner-Schule</t>
  </si>
  <si>
    <t>Nordschule</t>
  </si>
  <si>
    <t>Karl-Treutel-Schule</t>
  </si>
  <si>
    <t>Bürgermeister-Klingler-Schule</t>
  </si>
  <si>
    <t>Wilhelm-Arnoul-Schule</t>
  </si>
  <si>
    <t>Eddersheimer Schule</t>
  </si>
  <si>
    <t>Grundschule Süd-West</t>
  </si>
  <si>
    <t>Riedschule</t>
  </si>
  <si>
    <t>Heiligenstockschule</t>
  </si>
  <si>
    <t>Grundschule Innenstadt</t>
  </si>
  <si>
    <t>Sophie-Scholl-Schule</t>
  </si>
  <si>
    <t>Parkschule</t>
  </si>
  <si>
    <t>Integrierte Gesamtschule Mainspitze</t>
  </si>
  <si>
    <t>Martin-Niemöller-Schule</t>
  </si>
  <si>
    <t>Konrad-Adenauer-Schule</t>
  </si>
  <si>
    <t>Bonifatiusschule Fulda</t>
  </si>
  <si>
    <t>Domschule</t>
  </si>
  <si>
    <t>Mittelpunktschule Hohe Rhön</t>
  </si>
  <si>
    <t>Paul-Gerhardt-Schule Hünfeld</t>
  </si>
  <si>
    <t>Münzenbergerschule</t>
  </si>
  <si>
    <t>Walter-Kolb-Schule</t>
  </si>
  <si>
    <t>Gruneliusschule</t>
  </si>
  <si>
    <t>Erich Kästner Schule</t>
  </si>
  <si>
    <t>Liebfrauenschule</t>
  </si>
  <si>
    <t>Freiligrathschule</t>
  </si>
  <si>
    <t>Konrad-Haenisch-Schule</t>
  </si>
  <si>
    <t>Kasinoschule</t>
  </si>
  <si>
    <t>Ernst-Reuter-Schule II</t>
  </si>
  <si>
    <t>IGS Eschersheim</t>
  </si>
  <si>
    <t>Schule am Mainbogen</t>
  </si>
  <si>
    <t>Ludwig-Erhard-Schule</t>
  </si>
  <si>
    <t>Gutenbergschule</t>
  </si>
  <si>
    <t>Heinrich-Hoffmann-Schule</t>
  </si>
  <si>
    <t>Mornewegschule</t>
  </si>
  <si>
    <t>John-F.-Kennedy-Schule</t>
  </si>
  <si>
    <t>Hans-Gustav-Röhr-Schule</t>
  </si>
  <si>
    <t>Luise-Büchner-Schule</t>
  </si>
  <si>
    <t>Ursula-Fuchs-Schule</t>
  </si>
  <si>
    <t>Ernst-Elias-Niebergall-Schule</t>
  </si>
  <si>
    <t>Schillerschule</t>
  </si>
  <si>
    <t>Landrat-Gruber-Schule</t>
  </si>
  <si>
    <t>Adam-Karrillon-Schule</t>
  </si>
  <si>
    <t>Joseph-Heckler-Schule</t>
  </si>
  <si>
    <t>Ernst-Göbel-Schule</t>
  </si>
  <si>
    <t>Stadtschule Michelstadt</t>
  </si>
  <si>
    <t>Schule an der Mümling</t>
  </si>
  <si>
    <t>Breuberg-Schule</t>
  </si>
  <si>
    <t>Schule am Hollerbusch</t>
  </si>
  <si>
    <t>Frankenberg</t>
  </si>
  <si>
    <t>Homberg</t>
  </si>
  <si>
    <t>Melsungen</t>
  </si>
  <si>
    <t>Lorch</t>
  </si>
  <si>
    <t>Rüdesheim am Rhein</t>
  </si>
  <si>
    <t>Geisenheim</t>
  </si>
  <si>
    <t>Taunusstein</t>
  </si>
  <si>
    <t>Rodgau</t>
  </si>
  <si>
    <t>Heusenstamm</t>
  </si>
  <si>
    <t>Langen</t>
  </si>
  <si>
    <t>Mühlheim</t>
  </si>
  <si>
    <t>Neu-Isenburg</t>
  </si>
  <si>
    <t>Wetter</t>
  </si>
  <si>
    <t>Kirchhain</t>
  </si>
  <si>
    <t>Neustadt</t>
  </si>
  <si>
    <t>Bad Orb</t>
  </si>
  <si>
    <t>Erlensee</t>
  </si>
  <si>
    <t>Rodenbach</t>
  </si>
  <si>
    <t>Dillenburg</t>
  </si>
  <si>
    <t>Hadamar</t>
  </si>
  <si>
    <t>Limburg a. d. Lahn</t>
  </si>
  <si>
    <t>Weilburg</t>
  </si>
  <si>
    <t>Hofgeismar</t>
  </si>
  <si>
    <t>Bad Karlshafen</t>
  </si>
  <si>
    <t>Lohfelden</t>
  </si>
  <si>
    <t>Wolfhagen</t>
  </si>
  <si>
    <t>Büdingen</t>
  </si>
  <si>
    <t>Karben</t>
  </si>
  <si>
    <t>Bad Homburg v. d. Höhe</t>
  </si>
  <si>
    <t>Usingen</t>
  </si>
  <si>
    <t>Oberursel (Taunus)</t>
  </si>
  <si>
    <t>Bebra</t>
  </si>
  <si>
    <t>Witzenhausen</t>
  </si>
  <si>
    <t>Alsfeld</t>
  </si>
  <si>
    <t>Lollar</t>
  </si>
  <si>
    <t>Bischofsheim</t>
  </si>
  <si>
    <t>Ginsheim-Gustavsburg</t>
  </si>
  <si>
    <t>Groß-Gerau</t>
  </si>
  <si>
    <t>Kelsterbach</t>
  </si>
  <si>
    <t>Hattersheim</t>
  </si>
  <si>
    <t>Eschborn</t>
  </si>
  <si>
    <t>Flörsheim</t>
  </si>
  <si>
    <t>Hofheim am Taunus</t>
  </si>
  <si>
    <t>Riedstadt</t>
  </si>
  <si>
    <t>Kriftel</t>
  </si>
  <si>
    <t>Hilders</t>
  </si>
  <si>
    <t>Hünfeld</t>
  </si>
  <si>
    <t>Gersfeld</t>
  </si>
  <si>
    <t>Pfungstadt</t>
  </si>
  <si>
    <t>Münster (Hessen)</t>
  </si>
  <si>
    <t>Ober-Ramstadt</t>
  </si>
  <si>
    <t>Dieburg</t>
  </si>
  <si>
    <t>Viernheim</t>
  </si>
  <si>
    <t>Wald-Michelbach</t>
  </si>
  <si>
    <t>Bensheim</t>
  </si>
  <si>
    <t>Höchst i. Odw.</t>
  </si>
  <si>
    <t>Michelstadt</t>
  </si>
  <si>
    <t>Tranche</t>
  </si>
  <si>
    <t>1. Tranche</t>
  </si>
  <si>
    <t>2. Tranche</t>
  </si>
  <si>
    <t>Zwecks interner Dokumentation können Sie die übermittelte Maßnahmen-ID im Anschluss</t>
  </si>
  <si>
    <t>innerhalb der Planungsmaske der entsprechenden Maßnahme zuordnen.</t>
  </si>
  <si>
    <t>Unterstützung der Schülerinnen und Schüler durch versch. Einsatzmöglichkeiten. Dadurch können Lehrkräfte entlastet werden. Ab November 2025</t>
  </si>
  <si>
    <t>SCP-K06</t>
  </si>
  <si>
    <t>Trau Dich!</t>
  </si>
  <si>
    <t>Theaterpädagogische Angebote gegen sexualisierte Gewalt  
Interaktives Theaterstück gegen sexualisierte Gewalt. Im Rahmen des Theaterstücks findet eine kindgerechte Vermittlung sensibler Themen statt.</t>
  </si>
  <si>
    <t>SCP-K13</t>
  </si>
  <si>
    <t>FobiZZ</t>
  </si>
  <si>
    <t>fobizz ist eine browserbasierte Anwendung, die den Zugang zu Fortbildung, KI-basierten Tools und Unterrichtsmaterial bietet. Diese Anwendung kann zur Unterstützung im Unterricht und bei der Planung und Organisation von Unterricht eingesetzt werden. Die Schülerinnen und Schüler können von den Lehrkräften temporäre Zugänge erhalten und dadurch Arbeitsaufträge ausführen oder mit einer individuell vorbereiteten KI chatten.</t>
  </si>
  <si>
    <t>QuaMath - Qualitätssteigerung der mathematischen Bildung von der Kita bis zum Abitur</t>
  </si>
  <si>
    <t xml:space="preserve">Mathematik für fachfremd unterrichtende Lehrkräfte in der Grundschule: Mathematik im Anfangsunterricht </t>
  </si>
  <si>
    <t xml:space="preserve">Lese-Rechtschreib-Schwäche: Begrifflichkeiten, Diagnostik, Förderung </t>
  </si>
  <si>
    <t>Fortbildung Qua Math kostenlos</t>
  </si>
  <si>
    <t>Fortbildung Mathematik Anfangsunterricht kostenlos</t>
  </si>
  <si>
    <t>Fortbildung Deutsch LRS kostenlos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</si>
</sst>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8" formatCode="#,##0.00\ &quot;€&quot;;[Red]\-#,##0.00\ &quot;€&quot;"/>
    <numFmt numFmtId="164" formatCode="#,##0.00\ &quot;€&quot;"/>
    <numFmt numFmtId="165" formatCode="&quot;SCP-&quot;000000#"/>
  </numFmts>
  <fonts count="15" x14ac:knownFonts="1">
    <font>
      <sz val="12"/>
      <color theme="1"/>
      <name val="Arial"/>
      <family val="2"/>
    </font>
    <font>
      <sz val="11"/>
      <color theme="1"/>
      <name val="Calibri"/>
      <family val="2"/>
      <scheme val="minor"/>
    </font>
    <font>
      <b/>
      <sz val="12"/>
      <color theme="1"/>
      <name val="Arial"/>
      <family val="2"/>
    </font>
    <font>
      <sz val="10"/>
      <color theme="1"/>
      <name val="Arial"/>
      <family val="2"/>
    </font>
    <font>
      <b/>
      <sz val="14"/>
      <color theme="1"/>
      <name val="Arial"/>
      <family val="2"/>
    </font>
    <font>
      <b/>
      <u/>
      <sz val="12"/>
      <color theme="1"/>
      <name val="Arial"/>
      <family val="2"/>
    </font>
    <font>
      <sz val="11"/>
      <color theme="1"/>
      <name val="Arial"/>
      <family val="2"/>
    </font>
    <font>
      <b/>
      <sz val="14"/>
      <name val="Arial"/>
      <family val="2"/>
    </font>
    <font>
      <b/>
      <sz val="12"/>
      <name val="Arial"/>
      <family val="2"/>
    </font>
    <font>
      <b/>
      <sz val="14"/>
      <color theme="4" tint="-0.249977111117893"/>
      <name val="Arial"/>
      <family val="2"/>
    </font>
    <font>
      <b/>
      <sz val="12"/>
      <color theme="4" tint="-0.249977111117893"/>
      <name val="Arial"/>
      <family val="2"/>
    </font>
    <font>
      <b/>
      <sz val="11"/>
      <color rgb="FFC00000"/>
      <name val="Arial"/>
      <family val="2"/>
    </font>
    <font>
      <b/>
      <sz val="12"/>
      <color rgb="FFC00000"/>
      <name val="Arial"/>
      <family val="2"/>
    </font>
    <font>
      <sz val="10"/>
      <color rgb="FFC00000"/>
      <name val="Arial"/>
      <family val="2"/>
    </font>
    <font>
      <sz val="9"/>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rgb="FFFFFFCC"/>
        <bgColor indexed="64"/>
      </patternFill>
    </fill>
    <fill>
      <patternFill patternType="solid">
        <fgColor theme="9" tint="0.79998168889431442"/>
        <bgColor indexed="64"/>
      </patternFill>
    </fill>
  </fills>
  <borders count="4">
    <border>
      <left/>
      <right/>
      <top/>
      <bottom/>
      <diagonal/>
    </border>
    <border>
      <left style="medium">
        <color indexed="64"/>
      </left>
      <right/>
      <top/>
      <bottom style="medium">
        <color indexed="64"/>
      </bottom>
      <diagonal/>
    </border>
    <border>
      <left/>
      <right/>
      <top/>
      <bottom style="medium">
        <color auto="1"/>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47">
    <xf numFmtId="0" fontId="0" fillId="0" borderId="0" xfId="0"/>
    <xf numFmtId="0" fontId="2" fillId="2" borderId="1" xfId="0" applyFont="1" applyFill="1" applyBorder="1" applyAlignment="1">
      <alignment horizontal="right" vertical="top" wrapText="1"/>
    </xf>
    <xf numFmtId="0" fontId="2" fillId="2" borderId="2" xfId="0" applyFont="1" applyFill="1" applyBorder="1" applyAlignment="1">
      <alignment horizontal="left" vertical="top" wrapText="1"/>
    </xf>
    <xf numFmtId="0" fontId="3" fillId="0" borderId="0" xfId="0" applyFont="1"/>
    <xf numFmtId="0" fontId="3" fillId="0" borderId="0" xfId="0" applyFont="1" applyAlignment="1">
      <alignment vertical="top"/>
    </xf>
    <xf numFmtId="0" fontId="3" fillId="0" borderId="0" xfId="0" applyFont="1" applyFill="1"/>
    <xf numFmtId="0" fontId="2" fillId="0" borderId="0" xfId="0" applyFont="1"/>
    <xf numFmtId="0" fontId="4" fillId="0" borderId="0" xfId="0" applyFont="1"/>
    <xf numFmtId="0" fontId="0" fillId="0" borderId="0" xfId="0" applyAlignment="1">
      <alignment horizontal="right" wrapText="1" indent="1"/>
    </xf>
    <xf numFmtId="0" fontId="0" fillId="0" borderId="0" xfId="0" applyAlignment="1">
      <alignment horizontal="right"/>
    </xf>
    <xf numFmtId="0" fontId="0" fillId="0" borderId="0" xfId="0" applyAlignment="1">
      <alignment horizontal="right" indent="1"/>
    </xf>
    <xf numFmtId="0" fontId="0" fillId="0" borderId="0" xfId="0" applyAlignment="1">
      <alignment vertical="center"/>
    </xf>
    <xf numFmtId="164" fontId="0" fillId="0" borderId="0" xfId="0" applyNumberFormat="1"/>
    <xf numFmtId="0" fontId="6" fillId="0" borderId="0" xfId="0" applyFont="1" applyAlignment="1">
      <alignment horizontal="right"/>
    </xf>
    <xf numFmtId="0" fontId="2" fillId="2" borderId="3" xfId="0" applyFont="1" applyFill="1" applyBorder="1"/>
    <xf numFmtId="0" fontId="2" fillId="2" borderId="3" xfId="0" applyFont="1" applyFill="1" applyBorder="1" applyAlignment="1">
      <alignment horizontal="center" wrapText="1"/>
    </xf>
    <xf numFmtId="0" fontId="0" fillId="0" borderId="3" xfId="0" applyBorder="1" applyAlignment="1">
      <alignment horizontal="center" vertical="center"/>
    </xf>
    <xf numFmtId="164" fontId="2" fillId="0" borderId="0" xfId="0" applyNumberFormat="1" applyFont="1"/>
    <xf numFmtId="0" fontId="0" fillId="2" borderId="0" xfId="0" applyFill="1"/>
    <xf numFmtId="0" fontId="2" fillId="2" borderId="0" xfId="0" applyFont="1" applyFill="1" applyAlignment="1">
      <alignment vertical="center"/>
    </xf>
    <xf numFmtId="0" fontId="2" fillId="4" borderId="0" xfId="0" applyFont="1" applyFill="1"/>
    <xf numFmtId="0" fontId="7" fillId="0" borderId="0" xfId="0" applyFont="1"/>
    <xf numFmtId="0" fontId="8" fillId="0" borderId="0" xfId="0" applyFont="1"/>
    <xf numFmtId="0" fontId="9" fillId="0" borderId="0" xfId="0" applyFont="1"/>
    <xf numFmtId="0" fontId="10" fillId="0" borderId="0" xfId="0" applyFont="1"/>
    <xf numFmtId="8" fontId="2" fillId="4" borderId="0" xfId="0" applyNumberFormat="1" applyFont="1" applyFill="1"/>
    <xf numFmtId="0" fontId="9" fillId="0" borderId="0" xfId="0" applyFont="1" applyAlignment="1">
      <alignment horizontal="right"/>
    </xf>
    <xf numFmtId="0" fontId="8" fillId="0" borderId="0" xfId="0" applyFont="1" applyAlignment="1">
      <alignment horizontal="right"/>
    </xf>
    <xf numFmtId="0" fontId="5" fillId="0" borderId="0" xfId="0" applyFont="1" applyAlignment="1">
      <alignment horizontal="right"/>
    </xf>
    <xf numFmtId="0" fontId="5" fillId="0" borderId="0" xfId="0" applyFont="1" applyAlignment="1">
      <alignment vertical="top"/>
    </xf>
    <xf numFmtId="0" fontId="0" fillId="3" borderId="3" xfId="0" applyFill="1" applyBorder="1" applyProtection="1">
      <protection locked="0"/>
    </xf>
    <xf numFmtId="164" fontId="0" fillId="3" borderId="3" xfId="0" applyNumberFormat="1" applyFill="1" applyBorder="1" applyAlignment="1" applyProtection="1">
      <alignment vertical="center"/>
      <protection locked="0"/>
    </xf>
    <xf numFmtId="0" fontId="13" fillId="0" borderId="0" xfId="0" applyFont="1" applyAlignment="1">
      <alignment horizontal="center"/>
    </xf>
    <xf numFmtId="0" fontId="0" fillId="3" borderId="3" xfId="0" applyNumberFormat="1" applyFill="1" applyBorder="1" applyAlignment="1" applyProtection="1">
      <alignment horizontal="center" vertical="center"/>
      <protection locked="0"/>
    </xf>
    <xf numFmtId="165" fontId="0" fillId="3" borderId="3" xfId="0" applyNumberFormat="1" applyFill="1" applyBorder="1" applyAlignment="1" applyProtection="1">
      <alignment horizontal="center" vertical="center"/>
      <protection locked="0"/>
    </xf>
    <xf numFmtId="0" fontId="0" fillId="3" borderId="3" xfId="0" applyFill="1" applyBorder="1" applyAlignment="1" applyProtection="1">
      <alignment vertical="center"/>
      <protection locked="0"/>
    </xf>
    <xf numFmtId="0" fontId="3" fillId="3" borderId="3" xfId="0" applyFont="1" applyFill="1" applyBorder="1" applyAlignment="1" applyProtection="1">
      <alignment vertical="center" wrapText="1"/>
      <protection locked="0"/>
    </xf>
    <xf numFmtId="0" fontId="5" fillId="0" borderId="0" xfId="0" applyFont="1"/>
    <xf numFmtId="164" fontId="4" fillId="0" borderId="0" xfId="0" applyNumberFormat="1" applyFont="1" applyProtection="1"/>
    <xf numFmtId="164" fontId="4" fillId="0" borderId="0" xfId="0" applyNumberFormat="1" applyFont="1"/>
    <xf numFmtId="0" fontId="2" fillId="0" borderId="0" xfId="0" applyFont="1" applyAlignment="1">
      <alignment horizontal="right"/>
    </xf>
    <xf numFmtId="0" fontId="3" fillId="0" borderId="0" xfId="0" applyFont="1" applyAlignment="1">
      <alignment horizontal="right" vertical="top"/>
    </xf>
    <xf numFmtId="0" fontId="12" fillId="0" borderId="0" xfId="0" applyFont="1" applyAlignment="1">
      <alignment horizontal="center" vertical="center" wrapText="1"/>
    </xf>
    <xf numFmtId="0" fontId="11" fillId="0" borderId="0" xfId="0" applyFont="1" applyAlignment="1">
      <alignment horizontal="center" vertical="top" wrapText="1"/>
    </xf>
    <xf numFmtId="0" fontId="6" fillId="0" borderId="3" xfId="1" applyFont="1" applyBorder="1" applyAlignment="1" applyProtection="1">
      <alignment horizontal="left" vertical="top" wrapText="1"/>
      <protection locked="0"/>
    </xf>
    <xf numFmtId="0" fontId="14" fillId="0" borderId="3" xfId="0" applyFont="1" applyFill="1" applyBorder="1" applyAlignment="1" applyProtection="1">
      <alignment vertical="center" wrapText="1"/>
      <protection locked="0"/>
    </xf>
    <xf numFmtId="0" fontId="14" fillId="0" borderId="3" xfId="0" applyFont="1" applyFill="1" applyBorder="1" applyAlignment="1">
      <alignment vertical="center" wrapText="1"/>
    </xf>
  </cellXfs>
  <cellStyles count="2">
    <cellStyle name="Standard" xfId="0" builtinId="0"/>
    <cellStyle name="Standard 3" xfId="1"/>
  </cellStyles>
  <dxfs count="3">
    <dxf>
      <font>
        <color rgb="FFC00000"/>
      </font>
    </dxf>
    <dxf>
      <font>
        <color rgb="FFC00000"/>
      </font>
    </dxf>
    <dxf>
      <font>
        <color theme="0"/>
      </font>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3" Type="http://schemas.openxmlformats.org/officeDocument/2006/relationships/hyperlink" Target="#'Zentrale Katalogma&#223;nahmen'!A1"/><Relationship Id="rId7" Type="http://schemas.openxmlformats.org/officeDocument/2006/relationships/hyperlink" Target="#Hinweise!A1"/><Relationship Id="rId2" Type="http://schemas.openxmlformats.org/officeDocument/2006/relationships/hyperlink" Target="#'dezentrale Ma&#223;nahmen'!A1"/><Relationship Id="rId1" Type="http://schemas.openxmlformats.org/officeDocument/2006/relationships/hyperlink" Target="#Grunddaten!A1"/><Relationship Id="rId6" Type="http://schemas.openxmlformats.org/officeDocument/2006/relationships/image" Target="../media/image2.jpeg"/><Relationship Id="rId5" Type="http://schemas.openxmlformats.org/officeDocument/2006/relationships/image" Target="../media/image1.png"/><Relationship Id="rId4" Type="http://schemas.openxmlformats.org/officeDocument/2006/relationships/hyperlink" Target="#'&#220;bersicht Budget'!A1"/></Relationships>
</file>

<file path=xl/drawings/_rels/drawing2.xml.rels><?xml version="1.0" encoding="UTF-8" standalone="yes"?>
<Relationships xmlns="http://schemas.openxmlformats.org/package/2006/relationships"><Relationship Id="rId1" Type="http://schemas.openxmlformats.org/officeDocument/2006/relationships/hyperlink" Target="#Start!A1"/></Relationships>
</file>

<file path=xl/drawings/_rels/drawing3.xml.rels><?xml version="1.0" encoding="UTF-8" standalone="yes"?>
<Relationships xmlns="http://schemas.openxmlformats.org/package/2006/relationships"><Relationship Id="rId1" Type="http://schemas.openxmlformats.org/officeDocument/2006/relationships/hyperlink" Target="#Start!A1"/></Relationships>
</file>

<file path=xl/drawings/_rels/drawing4.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1.png"/><Relationship Id="rId1" Type="http://schemas.openxmlformats.org/officeDocument/2006/relationships/hyperlink" Target="#Start!A1"/></Relationships>
</file>

<file path=xl/drawings/_rels/drawing5.xml.rels><?xml version="1.0" encoding="UTF-8" standalone="yes"?>
<Relationships xmlns="http://schemas.openxmlformats.org/package/2006/relationships"><Relationship Id="rId1" Type="http://schemas.openxmlformats.org/officeDocument/2006/relationships/hyperlink" Target="#Start!A1"/></Relationships>
</file>

<file path=xl/drawings/_rels/drawing6.xml.rels><?xml version="1.0" encoding="UTF-8" standalone="yes"?>
<Relationships xmlns="http://schemas.openxmlformats.org/package/2006/relationships"><Relationship Id="rId1" Type="http://schemas.openxmlformats.org/officeDocument/2006/relationships/hyperlink" Target="#Start!A1"/></Relationships>
</file>

<file path=xl/drawings/drawing1.xml><?xml version="1.0" encoding="utf-8"?>
<xdr:wsDr xmlns:xdr="http://schemas.openxmlformats.org/drawingml/2006/spreadsheetDrawing" xmlns:a="http://schemas.openxmlformats.org/drawingml/2006/main">
  <xdr:twoCellAnchor>
    <xdr:from>
      <xdr:col>2</xdr:col>
      <xdr:colOff>19049</xdr:colOff>
      <xdr:row>14</xdr:row>
      <xdr:rowOff>38100</xdr:rowOff>
    </xdr:from>
    <xdr:to>
      <xdr:col>4</xdr:col>
      <xdr:colOff>819150</xdr:colOff>
      <xdr:row>16</xdr:row>
      <xdr:rowOff>38099</xdr:rowOff>
    </xdr:to>
    <xdr:sp macro="" textlink="">
      <xdr:nvSpPr>
        <xdr:cNvPr id="2" name="Abgerundetes Rechteck 1">
          <a:hlinkClick xmlns:r="http://schemas.openxmlformats.org/officeDocument/2006/relationships" r:id="rId1"/>
          <a:extLst>
            <a:ext uri="{FF2B5EF4-FFF2-40B4-BE49-F238E27FC236}">
              <a16:creationId xmlns:a16="http://schemas.microsoft.com/office/drawing/2014/main" id="{00000000-0008-0000-0000-000002000000}"/>
            </a:ext>
          </a:extLst>
        </xdr:cNvPr>
        <xdr:cNvSpPr/>
      </xdr:nvSpPr>
      <xdr:spPr>
        <a:xfrm>
          <a:off x="1009649" y="1609725"/>
          <a:ext cx="2781301" cy="380999"/>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400" b="0">
              <a:solidFill>
                <a:sysClr val="windowText" lastClr="000000"/>
              </a:solidFill>
            </a:rPr>
            <a:t>Pflege der Grunddaten</a:t>
          </a:r>
        </a:p>
      </xdr:txBody>
    </xdr:sp>
    <xdr:clientData/>
  </xdr:twoCellAnchor>
  <xdr:twoCellAnchor>
    <xdr:from>
      <xdr:col>2</xdr:col>
      <xdr:colOff>19049</xdr:colOff>
      <xdr:row>19</xdr:row>
      <xdr:rowOff>47624</xdr:rowOff>
    </xdr:from>
    <xdr:to>
      <xdr:col>4</xdr:col>
      <xdr:colOff>819150</xdr:colOff>
      <xdr:row>22</xdr:row>
      <xdr:rowOff>133349</xdr:rowOff>
    </xdr:to>
    <xdr:sp macro="" textlink="">
      <xdr:nvSpPr>
        <xdr:cNvPr id="4" name="Abgerundetes Rechteck 3">
          <a:hlinkClick xmlns:r="http://schemas.openxmlformats.org/officeDocument/2006/relationships" r:id="rId2"/>
          <a:extLst>
            <a:ext uri="{FF2B5EF4-FFF2-40B4-BE49-F238E27FC236}">
              <a16:creationId xmlns:a16="http://schemas.microsoft.com/office/drawing/2014/main" id="{00000000-0008-0000-0000-000004000000}"/>
            </a:ext>
          </a:extLst>
        </xdr:cNvPr>
        <xdr:cNvSpPr/>
      </xdr:nvSpPr>
      <xdr:spPr>
        <a:xfrm>
          <a:off x="866774" y="3857624"/>
          <a:ext cx="2905126" cy="6572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400" b="0">
              <a:solidFill>
                <a:sysClr val="windowText" lastClr="000000"/>
              </a:solidFill>
            </a:rPr>
            <a:t>dezentrale,</a:t>
          </a:r>
          <a:r>
            <a:rPr lang="de-DE" sz="1400" b="0" baseline="0">
              <a:solidFill>
                <a:sysClr val="windowText" lastClr="000000"/>
              </a:solidFill>
            </a:rPr>
            <a:t> schulbezogene</a:t>
          </a:r>
          <a:r>
            <a:rPr lang="de-DE" sz="1400" b="0">
              <a:solidFill>
                <a:sysClr val="windowText" lastClr="000000"/>
              </a:solidFill>
            </a:rPr>
            <a:t> Maßnahmen</a:t>
          </a:r>
        </a:p>
      </xdr:txBody>
    </xdr:sp>
    <xdr:clientData/>
  </xdr:twoCellAnchor>
  <xdr:twoCellAnchor>
    <xdr:from>
      <xdr:col>2</xdr:col>
      <xdr:colOff>9524</xdr:colOff>
      <xdr:row>23</xdr:row>
      <xdr:rowOff>57149</xdr:rowOff>
    </xdr:from>
    <xdr:to>
      <xdr:col>4</xdr:col>
      <xdr:colOff>809625</xdr:colOff>
      <xdr:row>26</xdr:row>
      <xdr:rowOff>142874</xdr:rowOff>
    </xdr:to>
    <xdr:sp macro="" textlink="">
      <xdr:nvSpPr>
        <xdr:cNvPr id="5" name="Abgerundetes Rechteck 4">
          <a:hlinkClick xmlns:r="http://schemas.openxmlformats.org/officeDocument/2006/relationships" r:id="rId3"/>
          <a:extLst>
            <a:ext uri="{FF2B5EF4-FFF2-40B4-BE49-F238E27FC236}">
              <a16:creationId xmlns:a16="http://schemas.microsoft.com/office/drawing/2014/main" id="{00000000-0008-0000-0000-000005000000}"/>
            </a:ext>
          </a:extLst>
        </xdr:cNvPr>
        <xdr:cNvSpPr/>
      </xdr:nvSpPr>
      <xdr:spPr>
        <a:xfrm>
          <a:off x="857249" y="4629149"/>
          <a:ext cx="2905126" cy="6572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400" b="0">
              <a:solidFill>
                <a:sysClr val="windowText" lastClr="000000"/>
              </a:solidFill>
            </a:rPr>
            <a:t>Zentrale Katalogmaßnahmen</a:t>
          </a:r>
        </a:p>
      </xdr:txBody>
    </xdr:sp>
    <xdr:clientData/>
  </xdr:twoCellAnchor>
  <xdr:twoCellAnchor>
    <xdr:from>
      <xdr:col>1</xdr:col>
      <xdr:colOff>990599</xdr:colOff>
      <xdr:row>29</xdr:row>
      <xdr:rowOff>104775</xdr:rowOff>
    </xdr:from>
    <xdr:to>
      <xdr:col>4</xdr:col>
      <xdr:colOff>800100</xdr:colOff>
      <xdr:row>31</xdr:row>
      <xdr:rowOff>104775</xdr:rowOff>
    </xdr:to>
    <xdr:sp macro="" textlink="">
      <xdr:nvSpPr>
        <xdr:cNvPr id="6" name="Abgerundetes Rechteck 5">
          <a:hlinkClick xmlns:r="http://schemas.openxmlformats.org/officeDocument/2006/relationships" r:id="rId4"/>
          <a:extLst>
            <a:ext uri="{FF2B5EF4-FFF2-40B4-BE49-F238E27FC236}">
              <a16:creationId xmlns:a16="http://schemas.microsoft.com/office/drawing/2014/main" id="{00000000-0008-0000-0000-000006000000}"/>
            </a:ext>
          </a:extLst>
        </xdr:cNvPr>
        <xdr:cNvSpPr/>
      </xdr:nvSpPr>
      <xdr:spPr>
        <a:xfrm>
          <a:off x="990599" y="4086225"/>
          <a:ext cx="2781301" cy="381000"/>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400" b="0">
              <a:solidFill>
                <a:sysClr val="windowText" lastClr="000000"/>
              </a:solidFill>
            </a:rPr>
            <a:t>Übersicht Budget</a:t>
          </a:r>
        </a:p>
      </xdr:txBody>
    </xdr:sp>
    <xdr:clientData/>
  </xdr:twoCellAnchor>
  <xdr:twoCellAnchor editAs="oneCell">
    <xdr:from>
      <xdr:col>0</xdr:col>
      <xdr:colOff>133350</xdr:colOff>
      <xdr:row>0</xdr:row>
      <xdr:rowOff>104775</xdr:rowOff>
    </xdr:from>
    <xdr:to>
      <xdr:col>0</xdr:col>
      <xdr:colOff>271829</xdr:colOff>
      <xdr:row>6</xdr:row>
      <xdr:rowOff>57150</xdr:rowOff>
    </xdr:to>
    <xdr:pic>
      <xdr:nvPicPr>
        <xdr:cNvPr id="7" name="Picture 5">
          <a:extLst>
            <a:ext uri="{FF2B5EF4-FFF2-40B4-BE49-F238E27FC236}">
              <a16:creationId xmlns:a16="http://schemas.microsoft.com/office/drawing/2014/main" id="{00000000-0008-0000-0000-0000070000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133350" y="104775"/>
          <a:ext cx="138479" cy="1200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6</xdr:col>
      <xdr:colOff>295275</xdr:colOff>
      <xdr:row>0</xdr:row>
      <xdr:rowOff>85725</xdr:rowOff>
    </xdr:from>
    <xdr:to>
      <xdr:col>6</xdr:col>
      <xdr:colOff>910862</xdr:colOff>
      <xdr:row>4</xdr:row>
      <xdr:rowOff>0</xdr:rowOff>
    </xdr:to>
    <xdr:pic>
      <xdr:nvPicPr>
        <xdr:cNvPr id="8" name="Picture 7" descr="HM_RGB">
          <a:extLst>
            <a:ext uri="{FF2B5EF4-FFF2-40B4-BE49-F238E27FC236}">
              <a16:creationId xmlns:a16="http://schemas.microsoft.com/office/drawing/2014/main" id="{00000000-0008-0000-0000-00000800000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5229225" y="85725"/>
          <a:ext cx="615587"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9524</xdr:colOff>
      <xdr:row>9</xdr:row>
      <xdr:rowOff>76201</xdr:rowOff>
    </xdr:from>
    <xdr:to>
      <xdr:col>4</xdr:col>
      <xdr:colOff>809625</xdr:colOff>
      <xdr:row>11</xdr:row>
      <xdr:rowOff>57150</xdr:rowOff>
    </xdr:to>
    <xdr:sp macro="" textlink="">
      <xdr:nvSpPr>
        <xdr:cNvPr id="9" name="Abgerundetes Rechteck 8">
          <a:hlinkClick xmlns:r="http://schemas.openxmlformats.org/officeDocument/2006/relationships" r:id="rId7"/>
          <a:extLst>
            <a:ext uri="{FF2B5EF4-FFF2-40B4-BE49-F238E27FC236}">
              <a16:creationId xmlns:a16="http://schemas.microsoft.com/office/drawing/2014/main" id="{00000000-0008-0000-0000-000009000000}"/>
            </a:ext>
          </a:extLst>
        </xdr:cNvPr>
        <xdr:cNvSpPr/>
      </xdr:nvSpPr>
      <xdr:spPr>
        <a:xfrm>
          <a:off x="857249" y="1914526"/>
          <a:ext cx="2905126" cy="361949"/>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400" b="0">
              <a:solidFill>
                <a:sysClr val="windowText" lastClr="000000"/>
              </a:solidFill>
            </a:rPr>
            <a:t>Hinweise</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333375</xdr:colOff>
      <xdr:row>1</xdr:row>
      <xdr:rowOff>9525</xdr:rowOff>
    </xdr:from>
    <xdr:to>
      <xdr:col>7</xdr:col>
      <xdr:colOff>609600</xdr:colOff>
      <xdr:row>2</xdr:row>
      <xdr:rowOff>133350</xdr:rowOff>
    </xdr:to>
    <xdr:sp macro="" textlink="">
      <xdr:nvSpPr>
        <xdr:cNvPr id="2" name="Abgerundetes Rechteck 1">
          <a:hlinkClick xmlns:r="http://schemas.openxmlformats.org/officeDocument/2006/relationships" r:id="rId1"/>
          <a:extLst>
            <a:ext uri="{FF2B5EF4-FFF2-40B4-BE49-F238E27FC236}">
              <a16:creationId xmlns:a16="http://schemas.microsoft.com/office/drawing/2014/main" id="{00000000-0008-0000-0100-000002000000}"/>
            </a:ext>
          </a:extLst>
        </xdr:cNvPr>
        <xdr:cNvSpPr/>
      </xdr:nvSpPr>
      <xdr:spPr>
        <a:xfrm>
          <a:off x="5286375" y="200025"/>
          <a:ext cx="1266825" cy="3524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400" b="1">
              <a:solidFill>
                <a:sysClr val="windowText" lastClr="000000"/>
              </a:solidFill>
            </a:rPr>
            <a:t>Zurück</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1495426</xdr:colOff>
      <xdr:row>0</xdr:row>
      <xdr:rowOff>85725</xdr:rowOff>
    </xdr:from>
    <xdr:to>
      <xdr:col>2</xdr:col>
      <xdr:colOff>1057276</xdr:colOff>
      <xdr:row>2</xdr:row>
      <xdr:rowOff>19050</xdr:rowOff>
    </xdr:to>
    <xdr:sp macro="" textlink="">
      <xdr:nvSpPr>
        <xdr:cNvPr id="2" name="Abgerundetes Rechteck 1">
          <a:hlinkClick xmlns:r="http://schemas.openxmlformats.org/officeDocument/2006/relationships" r:id="rId1"/>
          <a:extLst>
            <a:ext uri="{FF2B5EF4-FFF2-40B4-BE49-F238E27FC236}">
              <a16:creationId xmlns:a16="http://schemas.microsoft.com/office/drawing/2014/main" id="{00000000-0008-0000-0200-000002000000}"/>
            </a:ext>
          </a:extLst>
        </xdr:cNvPr>
        <xdr:cNvSpPr/>
      </xdr:nvSpPr>
      <xdr:spPr>
        <a:xfrm>
          <a:off x="2028826" y="85725"/>
          <a:ext cx="110490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400" b="1">
              <a:solidFill>
                <a:sysClr val="windowText" lastClr="000000"/>
              </a:solidFill>
            </a:rPr>
            <a:t>Zurück</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1304925</xdr:colOff>
      <xdr:row>0</xdr:row>
      <xdr:rowOff>57150</xdr:rowOff>
    </xdr:from>
    <xdr:to>
      <xdr:col>5</xdr:col>
      <xdr:colOff>142875</xdr:colOff>
      <xdr:row>1</xdr:row>
      <xdr:rowOff>180975</xdr:rowOff>
    </xdr:to>
    <xdr:sp macro="" textlink="">
      <xdr:nvSpPr>
        <xdr:cNvPr id="2" name="Abgerundetes Rechteck 1">
          <a:hlinkClick xmlns:r="http://schemas.openxmlformats.org/officeDocument/2006/relationships" r:id="rId1"/>
          <a:extLst>
            <a:ext uri="{FF2B5EF4-FFF2-40B4-BE49-F238E27FC236}">
              <a16:creationId xmlns:a16="http://schemas.microsoft.com/office/drawing/2014/main" id="{00000000-0008-0000-0300-000002000000}"/>
            </a:ext>
          </a:extLst>
        </xdr:cNvPr>
        <xdr:cNvSpPr/>
      </xdr:nvSpPr>
      <xdr:spPr>
        <a:xfrm>
          <a:off x="5715000" y="57150"/>
          <a:ext cx="1104900" cy="3143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400" b="1">
              <a:solidFill>
                <a:sysClr val="windowText" lastClr="000000"/>
              </a:solidFill>
            </a:rPr>
            <a:t>Zurück</a:t>
          </a:r>
        </a:p>
      </xdr:txBody>
    </xdr:sp>
    <xdr:clientData/>
  </xdr:twoCellAnchor>
  <xdr:twoCellAnchor editAs="oneCell">
    <xdr:from>
      <xdr:col>0</xdr:col>
      <xdr:colOff>152400</xdr:colOff>
      <xdr:row>2</xdr:row>
      <xdr:rowOff>47625</xdr:rowOff>
    </xdr:from>
    <xdr:to>
      <xdr:col>0</xdr:col>
      <xdr:colOff>290879</xdr:colOff>
      <xdr:row>7</xdr:row>
      <xdr:rowOff>171450</xdr:rowOff>
    </xdr:to>
    <xdr:pic>
      <xdr:nvPicPr>
        <xdr:cNvPr id="3" name="Picture 5">
          <a:extLst>
            <a:ext uri="{FF2B5EF4-FFF2-40B4-BE49-F238E27FC236}">
              <a16:creationId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52400" y="47625"/>
          <a:ext cx="138479" cy="1200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428625</xdr:colOff>
      <xdr:row>2</xdr:row>
      <xdr:rowOff>104775</xdr:rowOff>
    </xdr:from>
    <xdr:to>
      <xdr:col>5</xdr:col>
      <xdr:colOff>1044212</xdr:colOff>
      <xdr:row>6</xdr:row>
      <xdr:rowOff>47625</xdr:rowOff>
    </xdr:to>
    <xdr:pic>
      <xdr:nvPicPr>
        <xdr:cNvPr id="4" name="Picture 7" descr="HM_RGB">
          <a:extLst>
            <a:ext uri="{FF2B5EF4-FFF2-40B4-BE49-F238E27FC236}">
              <a16:creationId xmlns:a16="http://schemas.microsoft.com/office/drawing/2014/main" id="{00000000-0008-0000-0300-000004000000}"/>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7105650" y="485775"/>
          <a:ext cx="615587" cy="8286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142876</xdr:colOff>
      <xdr:row>0</xdr:row>
      <xdr:rowOff>104775</xdr:rowOff>
    </xdr:from>
    <xdr:to>
      <xdr:col>4</xdr:col>
      <xdr:colOff>1304926</xdr:colOff>
      <xdr:row>2</xdr:row>
      <xdr:rowOff>19050</xdr:rowOff>
    </xdr:to>
    <xdr:sp macro="" textlink="">
      <xdr:nvSpPr>
        <xdr:cNvPr id="2" name="Abgerundetes Rechteck 1">
          <a:hlinkClick xmlns:r="http://schemas.openxmlformats.org/officeDocument/2006/relationships" r:id="rId1"/>
          <a:extLst>
            <a:ext uri="{FF2B5EF4-FFF2-40B4-BE49-F238E27FC236}">
              <a16:creationId xmlns:a16="http://schemas.microsoft.com/office/drawing/2014/main" id="{00000000-0008-0000-0400-000002000000}"/>
            </a:ext>
          </a:extLst>
        </xdr:cNvPr>
        <xdr:cNvSpPr/>
      </xdr:nvSpPr>
      <xdr:spPr>
        <a:xfrm>
          <a:off x="7515226" y="104775"/>
          <a:ext cx="1162050" cy="37147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400" b="1">
              <a:solidFill>
                <a:sysClr val="windowText" lastClr="000000"/>
              </a:solidFill>
            </a:rPr>
            <a:t>Zurück</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xdr:col>
      <xdr:colOff>95250</xdr:colOff>
      <xdr:row>0</xdr:row>
      <xdr:rowOff>95250</xdr:rowOff>
    </xdr:from>
    <xdr:to>
      <xdr:col>3</xdr:col>
      <xdr:colOff>1323975</xdr:colOff>
      <xdr:row>1</xdr:row>
      <xdr:rowOff>219075</xdr:rowOff>
    </xdr:to>
    <xdr:sp macro="" textlink="">
      <xdr:nvSpPr>
        <xdr:cNvPr id="2" name="Abgerundetes Rechteck 1">
          <a:hlinkClick xmlns:r="http://schemas.openxmlformats.org/officeDocument/2006/relationships" r:id="rId1"/>
          <a:extLst>
            <a:ext uri="{FF2B5EF4-FFF2-40B4-BE49-F238E27FC236}">
              <a16:creationId xmlns:a16="http://schemas.microsoft.com/office/drawing/2014/main" id="{00000000-0008-0000-0500-000002000000}"/>
            </a:ext>
          </a:extLst>
        </xdr:cNvPr>
        <xdr:cNvSpPr/>
      </xdr:nvSpPr>
      <xdr:spPr>
        <a:xfrm>
          <a:off x="6800850" y="95250"/>
          <a:ext cx="1228725" cy="352425"/>
        </a:xfrm>
        <a:prstGeom prst="roundRect">
          <a:avLst/>
        </a:prstGeom>
        <a:solidFill>
          <a:schemeClr val="bg1">
            <a:lumMod val="75000"/>
          </a:schemeClr>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de-DE" sz="1400" b="1">
              <a:solidFill>
                <a:sysClr val="windowText" lastClr="000000"/>
              </a:solidFill>
            </a:rPr>
            <a:t>Zurück</a:t>
          </a:r>
        </a:p>
      </xdr:txBody>
    </xdr:sp>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C29"/>
  <sheetViews>
    <sheetView showGridLines="0" tabSelected="1" topLeftCell="A4" workbookViewId="0"/>
  </sheetViews>
  <sheetFormatPr baseColWidth="10" defaultRowHeight="15" x14ac:dyDescent="0.2"/>
  <cols>
    <col min="1" max="1" width="4.5546875" customWidth="1"/>
    <col min="2" max="2" width="5.33203125" customWidth="1"/>
    <col min="3" max="3" width="13" customWidth="1"/>
  </cols>
  <sheetData>
    <row r="2" spans="2:3" ht="15.75" x14ac:dyDescent="0.25">
      <c r="B2" s="6" t="s">
        <v>155</v>
      </c>
    </row>
    <row r="3" spans="2:3" ht="25.5" customHeight="1" x14ac:dyDescent="0.25">
      <c r="B3" s="23" t="s">
        <v>0</v>
      </c>
    </row>
    <row r="4" spans="2:3" ht="15.75" x14ac:dyDescent="0.25">
      <c r="B4" s="24" t="s">
        <v>168</v>
      </c>
    </row>
    <row r="5" spans="2:3" ht="15.75" x14ac:dyDescent="0.25">
      <c r="B5" s="24" t="s">
        <v>169</v>
      </c>
    </row>
    <row r="6" spans="2:3" ht="10.5" customHeight="1" x14ac:dyDescent="0.2"/>
    <row r="7" spans="2:3" ht="15.75" x14ac:dyDescent="0.25">
      <c r="B7" s="6" t="s">
        <v>190</v>
      </c>
    </row>
    <row r="9" spans="2:3" ht="15.75" x14ac:dyDescent="0.2">
      <c r="C9" s="29" t="s">
        <v>159</v>
      </c>
    </row>
    <row r="14" spans="2:3" ht="20.25" customHeight="1" x14ac:dyDescent="0.2">
      <c r="C14" s="29" t="s">
        <v>147</v>
      </c>
    </row>
    <row r="18" spans="3:3" ht="9.75" customHeight="1" x14ac:dyDescent="0.2"/>
    <row r="19" spans="3:3" ht="20.25" customHeight="1" x14ac:dyDescent="0.2">
      <c r="C19" s="29" t="s">
        <v>148</v>
      </c>
    </row>
    <row r="29" spans="3:3" ht="20.25" customHeight="1" x14ac:dyDescent="0.2">
      <c r="C29" s="29" t="s">
        <v>150</v>
      </c>
    </row>
  </sheetData>
  <sheetProtection sheet="1" selectLockedCells="1"/>
  <printOptions horizontalCentered="1"/>
  <pageMargins left="0.70866141732283472" right="0.70866141732283472" top="0.78740157480314965" bottom="0.78740157480314965"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B39"/>
  <sheetViews>
    <sheetView showGridLines="0" topLeftCell="A34" workbookViewId="0">
      <selection activeCell="B24" sqref="B24"/>
    </sheetView>
  </sheetViews>
  <sheetFormatPr baseColWidth="10" defaultRowHeight="15" x14ac:dyDescent="0.2"/>
  <cols>
    <col min="1" max="1" width="2.44140625" customWidth="1"/>
  </cols>
  <sheetData>
    <row r="2" spans="2:2" ht="18" x14ac:dyDescent="0.25">
      <c r="B2" s="7" t="s">
        <v>160</v>
      </c>
    </row>
    <row r="4" spans="2:2" ht="15.75" x14ac:dyDescent="0.25">
      <c r="B4" s="37" t="s">
        <v>161</v>
      </c>
    </row>
    <row r="5" spans="2:2" ht="6" customHeight="1" x14ac:dyDescent="0.2"/>
    <row r="6" spans="2:2" ht="20.25" customHeight="1" x14ac:dyDescent="0.2">
      <c r="B6" t="s">
        <v>163</v>
      </c>
    </row>
    <row r="7" spans="2:2" ht="20.25" customHeight="1" x14ac:dyDescent="0.2">
      <c r="B7" t="s">
        <v>162</v>
      </c>
    </row>
    <row r="9" spans="2:2" ht="15.75" x14ac:dyDescent="0.25">
      <c r="B9" s="37" t="s">
        <v>185</v>
      </c>
    </row>
    <row r="10" spans="2:2" ht="4.5" customHeight="1" x14ac:dyDescent="0.2"/>
    <row r="11" spans="2:2" ht="20.25" customHeight="1" x14ac:dyDescent="0.2">
      <c r="B11" t="s">
        <v>164</v>
      </c>
    </row>
    <row r="12" spans="2:2" ht="20.25" customHeight="1" x14ac:dyDescent="0.2">
      <c r="B12" t="s">
        <v>191</v>
      </c>
    </row>
    <row r="14" spans="2:2" ht="15.75" x14ac:dyDescent="0.25">
      <c r="B14" s="37" t="s">
        <v>186</v>
      </c>
    </row>
    <row r="15" spans="2:2" ht="26.25" customHeight="1" x14ac:dyDescent="0.25">
      <c r="B15" s="37" t="s">
        <v>187</v>
      </c>
    </row>
    <row r="17" spans="2:2" x14ac:dyDescent="0.2">
      <c r="B17" t="s">
        <v>170</v>
      </c>
    </row>
    <row r="18" spans="2:2" x14ac:dyDescent="0.2">
      <c r="B18" t="s">
        <v>171</v>
      </c>
    </row>
    <row r="19" spans="2:2" ht="20.25" customHeight="1" x14ac:dyDescent="0.2">
      <c r="B19" t="s">
        <v>184</v>
      </c>
    </row>
    <row r="21" spans="2:2" x14ac:dyDescent="0.2">
      <c r="B21" t="s">
        <v>172</v>
      </c>
    </row>
    <row r="22" spans="2:2" x14ac:dyDescent="0.2">
      <c r="B22" t="s">
        <v>188</v>
      </c>
    </row>
    <row r="23" spans="2:2" x14ac:dyDescent="0.2">
      <c r="B23" t="s">
        <v>189</v>
      </c>
    </row>
    <row r="24" spans="2:2" ht="20.25" customHeight="1" x14ac:dyDescent="0.2">
      <c r="B24" t="s">
        <v>412</v>
      </c>
    </row>
    <row r="25" spans="2:2" x14ac:dyDescent="0.2">
      <c r="B25" t="s">
        <v>413</v>
      </c>
    </row>
    <row r="26" spans="2:2" x14ac:dyDescent="0.2">
      <c r="B26" t="s">
        <v>173</v>
      </c>
    </row>
    <row r="28" spans="2:2" ht="15.75" x14ac:dyDescent="0.25">
      <c r="B28" s="37" t="s">
        <v>174</v>
      </c>
    </row>
    <row r="30" spans="2:2" ht="15.75" customHeight="1" x14ac:dyDescent="0.2">
      <c r="B30" t="s">
        <v>176</v>
      </c>
    </row>
    <row r="31" spans="2:2" ht="15.75" customHeight="1" x14ac:dyDescent="0.2">
      <c r="B31" t="s">
        <v>178</v>
      </c>
    </row>
    <row r="32" spans="2:2" ht="15.75" customHeight="1" x14ac:dyDescent="0.2">
      <c r="B32" t="s">
        <v>179</v>
      </c>
    </row>
    <row r="33" spans="2:2" ht="15.75" customHeight="1" x14ac:dyDescent="0.2">
      <c r="B33" t="s">
        <v>180</v>
      </c>
    </row>
    <row r="34" spans="2:2" ht="6.75" customHeight="1" x14ac:dyDescent="0.2"/>
    <row r="35" spans="2:2" ht="15.75" customHeight="1" x14ac:dyDescent="0.2">
      <c r="B35" t="s">
        <v>182</v>
      </c>
    </row>
    <row r="36" spans="2:2" ht="15.75" customHeight="1" x14ac:dyDescent="0.2">
      <c r="B36" t="s">
        <v>183</v>
      </c>
    </row>
    <row r="37" spans="2:2" ht="6.75" customHeight="1" x14ac:dyDescent="0.2"/>
    <row r="38" spans="2:2" ht="15.75" customHeight="1" x14ac:dyDescent="0.2">
      <c r="B38" t="s">
        <v>184</v>
      </c>
    </row>
    <row r="39" spans="2:2" ht="15.75" customHeight="1" x14ac:dyDescent="0.2"/>
  </sheetData>
  <sheetProtection sheet="1" selectLockedCells="1"/>
  <pageMargins left="0.44" right="0.39" top="0.78740157499999996" bottom="0.78740157499999996" header="0.3" footer="0.3"/>
  <pageSetup paperSize="9" scale="95"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4:F16"/>
  <sheetViews>
    <sheetView showGridLines="0" workbookViewId="0">
      <selection activeCell="C7" sqref="C7"/>
    </sheetView>
  </sheetViews>
  <sheetFormatPr baseColWidth="10" defaultRowHeight="15" x14ac:dyDescent="0.2"/>
  <cols>
    <col min="1" max="1" width="6.21875" customWidth="1"/>
    <col min="2" max="2" width="19.88671875" customWidth="1"/>
    <col min="3" max="3" width="13.33203125" customWidth="1"/>
    <col min="4" max="4" width="3.6640625" customWidth="1"/>
    <col min="6" max="6" width="0" hidden="1" customWidth="1"/>
  </cols>
  <sheetData>
    <row r="4" spans="2:6" ht="15.75" x14ac:dyDescent="0.25">
      <c r="C4" s="27" t="s">
        <v>0</v>
      </c>
    </row>
    <row r="5" spans="2:6" ht="18" x14ac:dyDescent="0.25">
      <c r="C5" s="26" t="s">
        <v>1</v>
      </c>
    </row>
    <row r="7" spans="2:6" x14ac:dyDescent="0.2">
      <c r="B7" s="10" t="s">
        <v>2</v>
      </c>
      <c r="C7" s="30">
        <v>3111</v>
      </c>
      <c r="F7" t="str">
        <f>IF(VLOOKUP(C7,Tabelle3!A2:D300,4)="1. Tranche","JA","NEIN")</f>
        <v>NEIN</v>
      </c>
    </row>
    <row r="9" spans="2:6" x14ac:dyDescent="0.2">
      <c r="C9" s="9" t="str">
        <f>IFERROR(VLOOKUP(C7,Tabelle3!$A$2:$C$300,2,0),"")</f>
        <v>Gruneliusschule</v>
      </c>
    </row>
    <row r="10" spans="2:6" x14ac:dyDescent="0.2">
      <c r="C10" s="13" t="str">
        <f>IFERROR(VLOOKUP(C7,Tabelle3!$A$2:$C$300,3,0),"")</f>
        <v>Frankfurt am Main</v>
      </c>
    </row>
    <row r="12" spans="2:6" ht="15.75" x14ac:dyDescent="0.25">
      <c r="C12" s="28" t="s">
        <v>192</v>
      </c>
    </row>
    <row r="13" spans="2:6" x14ac:dyDescent="0.2">
      <c r="C13" s="41" t="str">
        <f>IF(F7="JA","(inkl. übertragener Restmittel aus 2024)","")</f>
        <v/>
      </c>
    </row>
    <row r="14" spans="2:6" ht="30" x14ac:dyDescent="0.2">
      <c r="B14" s="8" t="s">
        <v>166</v>
      </c>
      <c r="C14" s="31">
        <v>9500</v>
      </c>
    </row>
    <row r="15" spans="2:6" x14ac:dyDescent="0.2">
      <c r="B15" s="8"/>
      <c r="C15" s="11"/>
    </row>
    <row r="16" spans="2:6" ht="30" x14ac:dyDescent="0.2">
      <c r="B16" s="8" t="s">
        <v>167</v>
      </c>
      <c r="C16" s="31">
        <v>15700</v>
      </c>
    </row>
  </sheetData>
  <sheetProtection sheet="1" selectLockedCells="1"/>
  <conditionalFormatting sqref="C13">
    <cfRule type="expression" dxfId="2" priority="1">
      <formula>ISNA(C13)</formula>
    </cfRule>
  </conditionalFormatting>
  <dataValidations xWindow="434" yWindow="389" count="2">
    <dataValidation type="decimal" allowBlank="1" showInputMessage="1" showErrorMessage="1" error="Bitte nur Zahlenwerte erfassen." sqref="C16">
      <formula1>0</formula1>
      <formula2>1000000</formula2>
    </dataValidation>
    <dataValidation type="decimal" allowBlank="1" showInputMessage="1" showErrorMessage="1" error="Bitte nur Zahlenwerte erfassen" sqref="C14">
      <formula1>0</formula1>
      <formula2>1000000</formula2>
    </dataValidation>
  </dataValidations>
  <pageMargins left="0.7" right="0.7" top="0.78740157499999996" bottom="0.78740157499999996" header="0.3" footer="0.3"/>
  <pageSetup paperSize="9" orientation="portrait" r:id="rId1"/>
  <drawing r:id="rId2"/>
  <extLst>
    <ext xmlns:x14="http://schemas.microsoft.com/office/spreadsheetml/2009/9/main" uri="{CCE6A557-97BC-4b89-ADB6-D9C93CAAB3DF}">
      <x14:dataValidations xmlns:xm="http://schemas.microsoft.com/office/excel/2006/main" xWindow="434" yWindow="389" count="1">
        <x14:dataValidation type="list" allowBlank="1" showInputMessage="1" showErrorMessage="1" errorTitle="falsche Schulnummer" error="Die vierstellige Dienststellen-Nummer ist nicht korrekt." promptTitle="Schulauswahl" prompt="Bitte wählen Sie die vierstellige Dienststellen-Nummer Ihrer Schule aus.">
          <x14:formula1>
            <xm:f>Tabelle3!$A$2:$A$300</xm:f>
          </x14:formula1>
          <xm:sqref>C7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2:F21"/>
  <sheetViews>
    <sheetView showGridLines="0" workbookViewId="0"/>
  </sheetViews>
  <sheetFormatPr baseColWidth="10" defaultRowHeight="15" x14ac:dyDescent="0.2"/>
  <cols>
    <col min="1" max="1" width="4.6640625" customWidth="1"/>
    <col min="2" max="2" width="26.44140625" customWidth="1"/>
    <col min="3" max="3" width="12.88671875" customWidth="1"/>
    <col min="4" max="4" width="7.44140625" customWidth="1"/>
    <col min="5" max="5" width="26.44140625" customWidth="1"/>
    <col min="6" max="6" width="12.88671875" customWidth="1"/>
    <col min="7" max="7" width="2" customWidth="1"/>
  </cols>
  <sheetData>
    <row r="2" spans="2:6" ht="18.75" customHeight="1" x14ac:dyDescent="0.2"/>
    <row r="4" spans="2:6" ht="15.75" x14ac:dyDescent="0.25">
      <c r="B4" s="22" t="s">
        <v>0</v>
      </c>
    </row>
    <row r="5" spans="2:6" ht="18" x14ac:dyDescent="0.25">
      <c r="B5" s="23" t="s">
        <v>193</v>
      </c>
      <c r="E5" s="7"/>
    </row>
    <row r="6" spans="2:6" ht="21" customHeight="1" x14ac:dyDescent="0.25">
      <c r="B6" s="22" t="str">
        <f>Grunddaten!$C$7&amp;", "&amp;Grunddaten!$C$9&amp;", "&amp;Grunddaten!$C$10</f>
        <v>3111, Gruneliusschule, Frankfurt am Main</v>
      </c>
    </row>
    <row r="10" spans="2:6" ht="21" customHeight="1" x14ac:dyDescent="0.2">
      <c r="B10" s="19" t="s">
        <v>175</v>
      </c>
      <c r="C10" s="18"/>
      <c r="E10" s="19" t="s">
        <v>154</v>
      </c>
      <c r="F10" s="18"/>
    </row>
    <row r="12" spans="2:6" x14ac:dyDescent="0.2">
      <c r="B12" t="s">
        <v>157</v>
      </c>
      <c r="C12" s="12">
        <f>Grunddaten!C14</f>
        <v>9500</v>
      </c>
      <c r="E12" t="s">
        <v>157</v>
      </c>
      <c r="F12" s="12">
        <f>Grunddaten!C16</f>
        <v>15700</v>
      </c>
    </row>
    <row r="14" spans="2:6" x14ac:dyDescent="0.2">
      <c r="B14" t="s">
        <v>151</v>
      </c>
      <c r="C14">
        <f>COUNTIF('dezentrale Maßnahmen'!E7:E31,"&gt;0")</f>
        <v>3</v>
      </c>
      <c r="E14" t="s">
        <v>151</v>
      </c>
      <c r="F14">
        <f>COUNTIF('Zentrale Katalogmaßnahmen'!D7:D22,"&gt;0")</f>
        <v>3</v>
      </c>
    </row>
    <row r="16" spans="2:6" x14ac:dyDescent="0.2">
      <c r="B16" t="s">
        <v>152</v>
      </c>
      <c r="C16" s="12">
        <f>'dezentrale Maßnahmen'!E32</f>
        <v>3</v>
      </c>
      <c r="E16" t="s">
        <v>152</v>
      </c>
      <c r="F16" s="12">
        <f>'Zentrale Katalogmaßnahmen'!D23</f>
        <v>12600</v>
      </c>
    </row>
    <row r="18" spans="2:6" ht="15.75" x14ac:dyDescent="0.25">
      <c r="B18" s="20" t="s">
        <v>153</v>
      </c>
      <c r="C18" s="25">
        <f>C12-C16</f>
        <v>9497</v>
      </c>
      <c r="E18" s="20" t="s">
        <v>153</v>
      </c>
      <c r="F18" s="25">
        <f>F12-F16</f>
        <v>3100</v>
      </c>
    </row>
    <row r="20" spans="2:6" ht="18.75" customHeight="1" x14ac:dyDescent="0.2">
      <c r="B20" s="42" t="str">
        <f>IF(C18&lt;0,"Zugewiesenes Budget ist überschritten! Planung muss angepasst werden.","")</f>
        <v/>
      </c>
      <c r="C20" s="42"/>
      <c r="E20" s="42" t="str">
        <f>IF(F18&lt;0,"Zugewiesenes Budget ist überschritten! Planung muss angepasst werden.","")</f>
        <v/>
      </c>
      <c r="F20" s="42"/>
    </row>
    <row r="21" spans="2:6" ht="18.75" customHeight="1" x14ac:dyDescent="0.2">
      <c r="B21" s="42"/>
      <c r="C21" s="42"/>
      <c r="E21" s="42"/>
      <c r="F21" s="42"/>
    </row>
  </sheetData>
  <sheetProtection sheet="1" selectLockedCells="1"/>
  <mergeCells count="2">
    <mergeCell ref="E20:F21"/>
    <mergeCell ref="B20:C21"/>
  </mergeCells>
  <pageMargins left="0.36" right="0.32" top="0.78740157499999996" bottom="0.78740157499999996" header="0.3" footer="0.3"/>
  <pageSetup paperSize="9" scale="87"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32"/>
  <sheetViews>
    <sheetView showGridLines="0" workbookViewId="0">
      <pane ySplit="6" topLeftCell="A7" activePane="bottomLeft" state="frozen"/>
      <selection pane="bottomLeft" activeCell="C10" sqref="C10"/>
    </sheetView>
  </sheetViews>
  <sheetFormatPr baseColWidth="10" defaultRowHeight="15" x14ac:dyDescent="0.2"/>
  <cols>
    <col min="1" max="1" width="5.33203125" customWidth="1"/>
    <col min="2" max="2" width="15.5546875" customWidth="1"/>
    <col min="3" max="3" width="28.77734375" customWidth="1"/>
    <col min="4" max="4" width="36.33203125" customWidth="1"/>
    <col min="5" max="5" width="16.44140625" customWidth="1"/>
  </cols>
  <sheetData>
    <row r="1" spans="1:5" ht="18" x14ac:dyDescent="0.25">
      <c r="A1" s="21" t="s">
        <v>0</v>
      </c>
    </row>
    <row r="2" spans="1:5" ht="18" customHeight="1" x14ac:dyDescent="0.25">
      <c r="A2" s="24" t="s">
        <v>165</v>
      </c>
      <c r="D2" s="43" t="str">
        <f>IF(E32&gt;E4,"Das zugewiesene Budget ist überschritten! Bitte die Planung korrigieren.","")</f>
        <v/>
      </c>
    </row>
    <row r="3" spans="1:5" ht="25.5" customHeight="1" x14ac:dyDescent="0.2">
      <c r="A3" t="str">
        <f>Grunddaten!$C$7&amp;", "&amp;Grunddaten!$C$9&amp;", "&amp;Grunddaten!$C$10</f>
        <v>3111, Gruneliusschule, Frankfurt am Main</v>
      </c>
      <c r="D3" s="43"/>
    </row>
    <row r="4" spans="1:5" ht="15.75" x14ac:dyDescent="0.25">
      <c r="D4" s="40" t="s">
        <v>156</v>
      </c>
      <c r="E4" s="17">
        <f>Grunddaten!C14</f>
        <v>9500</v>
      </c>
    </row>
    <row r="5" spans="1:5" ht="12.75" customHeight="1" x14ac:dyDescent="0.2">
      <c r="B5" s="32" t="s">
        <v>144</v>
      </c>
    </row>
    <row r="6" spans="1:5" ht="31.5" x14ac:dyDescent="0.25">
      <c r="A6" s="15" t="s">
        <v>141</v>
      </c>
      <c r="B6" s="15" t="s">
        <v>145</v>
      </c>
      <c r="C6" s="14" t="s">
        <v>142</v>
      </c>
      <c r="D6" s="14" t="s">
        <v>143</v>
      </c>
      <c r="E6" s="15" t="s">
        <v>177</v>
      </c>
    </row>
    <row r="7" spans="1:5" ht="26.25" customHeight="1" x14ac:dyDescent="0.2">
      <c r="A7" s="16">
        <v>1</v>
      </c>
      <c r="B7" s="34"/>
      <c r="C7" s="35" t="s">
        <v>424</v>
      </c>
      <c r="D7" s="46" t="s">
        <v>421</v>
      </c>
      <c r="E7" s="31">
        <v>1</v>
      </c>
    </row>
    <row r="8" spans="1:5" ht="26.25" customHeight="1" x14ac:dyDescent="0.2">
      <c r="A8" s="16">
        <v>2</v>
      </c>
      <c r="B8" s="34"/>
      <c r="C8" s="35" t="s">
        <v>425</v>
      </c>
      <c r="D8" s="45" t="s">
        <v>422</v>
      </c>
      <c r="E8" s="31">
        <v>1</v>
      </c>
    </row>
    <row r="9" spans="1:5" ht="26.25" customHeight="1" x14ac:dyDescent="0.2">
      <c r="A9" s="16">
        <v>3</v>
      </c>
      <c r="B9" s="34"/>
      <c r="C9" s="35" t="s">
        <v>426</v>
      </c>
      <c r="D9" s="45" t="s">
        <v>423</v>
      </c>
      <c r="E9" s="31">
        <v>1</v>
      </c>
    </row>
    <row r="10" spans="1:5" ht="26.25" customHeight="1" x14ac:dyDescent="0.2">
      <c r="A10" s="16">
        <v>4</v>
      </c>
      <c r="B10" s="34"/>
      <c r="C10" s="35"/>
      <c r="D10" s="36"/>
      <c r="E10" s="31"/>
    </row>
    <row r="11" spans="1:5" ht="26.25" customHeight="1" x14ac:dyDescent="0.2">
      <c r="A11" s="16">
        <v>5</v>
      </c>
      <c r="B11" s="34"/>
      <c r="C11" s="35"/>
      <c r="D11" s="36"/>
      <c r="E11" s="31"/>
    </row>
    <row r="12" spans="1:5" ht="26.25" customHeight="1" x14ac:dyDescent="0.2">
      <c r="A12" s="16">
        <v>6</v>
      </c>
      <c r="B12" s="34"/>
      <c r="C12" s="35"/>
      <c r="D12" s="36"/>
      <c r="E12" s="31"/>
    </row>
    <row r="13" spans="1:5" ht="26.25" customHeight="1" x14ac:dyDescent="0.2">
      <c r="A13" s="16">
        <v>7</v>
      </c>
      <c r="B13" s="34"/>
      <c r="C13" s="35"/>
      <c r="D13" s="36"/>
      <c r="E13" s="31"/>
    </row>
    <row r="14" spans="1:5" ht="26.25" customHeight="1" x14ac:dyDescent="0.2">
      <c r="A14" s="16">
        <v>8</v>
      </c>
      <c r="B14" s="34"/>
      <c r="C14" s="35"/>
      <c r="D14" s="36"/>
      <c r="E14" s="31"/>
    </row>
    <row r="15" spans="1:5" ht="26.25" customHeight="1" x14ac:dyDescent="0.2">
      <c r="A15" s="16">
        <v>9</v>
      </c>
      <c r="B15" s="34"/>
      <c r="C15" s="35"/>
      <c r="D15" s="36"/>
      <c r="E15" s="31"/>
    </row>
    <row r="16" spans="1:5" ht="26.25" customHeight="1" x14ac:dyDescent="0.2">
      <c r="A16" s="16">
        <v>10</v>
      </c>
      <c r="B16" s="34"/>
      <c r="C16" s="35"/>
      <c r="D16" s="36"/>
      <c r="E16" s="31"/>
    </row>
    <row r="17" spans="1:5" ht="26.25" customHeight="1" x14ac:dyDescent="0.2">
      <c r="A17" s="16">
        <v>11</v>
      </c>
      <c r="B17" s="34"/>
      <c r="C17" s="35"/>
      <c r="D17" s="36"/>
      <c r="E17" s="31"/>
    </row>
    <row r="18" spans="1:5" ht="26.25" customHeight="1" x14ac:dyDescent="0.2">
      <c r="A18" s="16">
        <v>12</v>
      </c>
      <c r="B18" s="34"/>
      <c r="C18" s="35"/>
      <c r="D18" s="36"/>
      <c r="E18" s="31"/>
    </row>
    <row r="19" spans="1:5" ht="26.25" customHeight="1" x14ac:dyDescent="0.2">
      <c r="A19" s="16">
        <v>13</v>
      </c>
      <c r="B19" s="34"/>
      <c r="C19" s="35"/>
      <c r="D19" s="36"/>
      <c r="E19" s="31"/>
    </row>
    <row r="20" spans="1:5" ht="26.25" customHeight="1" x14ac:dyDescent="0.2">
      <c r="A20" s="16">
        <v>14</v>
      </c>
      <c r="B20" s="34"/>
      <c r="C20" s="35"/>
      <c r="D20" s="36"/>
      <c r="E20" s="31"/>
    </row>
    <row r="21" spans="1:5" ht="26.25" customHeight="1" x14ac:dyDescent="0.2">
      <c r="A21" s="16">
        <v>15</v>
      </c>
      <c r="B21" s="34"/>
      <c r="C21" s="35"/>
      <c r="D21" s="36"/>
      <c r="E21" s="31"/>
    </row>
    <row r="22" spans="1:5" ht="26.25" customHeight="1" x14ac:dyDescent="0.2">
      <c r="A22" s="16">
        <v>16</v>
      </c>
      <c r="B22" s="34"/>
      <c r="C22" s="35"/>
      <c r="D22" s="36"/>
      <c r="E22" s="31"/>
    </row>
    <row r="23" spans="1:5" ht="26.25" customHeight="1" x14ac:dyDescent="0.2">
      <c r="A23" s="16">
        <v>17</v>
      </c>
      <c r="B23" s="34"/>
      <c r="C23" s="35"/>
      <c r="D23" s="36"/>
      <c r="E23" s="31"/>
    </row>
    <row r="24" spans="1:5" ht="26.25" customHeight="1" x14ac:dyDescent="0.2">
      <c r="A24" s="16">
        <v>18</v>
      </c>
      <c r="B24" s="34"/>
      <c r="C24" s="35"/>
      <c r="D24" s="36"/>
      <c r="E24" s="31"/>
    </row>
    <row r="25" spans="1:5" ht="26.25" customHeight="1" x14ac:dyDescent="0.2">
      <c r="A25" s="16">
        <v>19</v>
      </c>
      <c r="B25" s="34"/>
      <c r="C25" s="35"/>
      <c r="D25" s="36"/>
      <c r="E25" s="31"/>
    </row>
    <row r="26" spans="1:5" ht="26.25" customHeight="1" x14ac:dyDescent="0.2">
      <c r="A26" s="16">
        <v>20</v>
      </c>
      <c r="B26" s="34"/>
      <c r="C26" s="35"/>
      <c r="D26" s="36"/>
      <c r="E26" s="31"/>
    </row>
    <row r="27" spans="1:5" ht="26.25" customHeight="1" x14ac:dyDescent="0.2">
      <c r="A27" s="16">
        <v>21</v>
      </c>
      <c r="B27" s="34"/>
      <c r="C27" s="35"/>
      <c r="D27" s="36"/>
      <c r="E27" s="31"/>
    </row>
    <row r="28" spans="1:5" ht="26.25" customHeight="1" x14ac:dyDescent="0.2">
      <c r="A28" s="16">
        <v>22</v>
      </c>
      <c r="B28" s="34"/>
      <c r="C28" s="35"/>
      <c r="D28" s="36"/>
      <c r="E28" s="31"/>
    </row>
    <row r="29" spans="1:5" ht="26.25" customHeight="1" x14ac:dyDescent="0.2">
      <c r="A29" s="16">
        <v>23</v>
      </c>
      <c r="B29" s="34"/>
      <c r="C29" s="35"/>
      <c r="D29" s="36"/>
      <c r="E29" s="31"/>
    </row>
    <row r="30" spans="1:5" ht="26.25" customHeight="1" x14ac:dyDescent="0.2">
      <c r="A30" s="16">
        <v>24</v>
      </c>
      <c r="B30" s="34"/>
      <c r="C30" s="35"/>
      <c r="D30" s="36"/>
      <c r="E30" s="31"/>
    </row>
    <row r="31" spans="1:5" ht="26.25" customHeight="1" x14ac:dyDescent="0.2">
      <c r="A31" s="16">
        <v>25</v>
      </c>
      <c r="B31" s="34"/>
      <c r="C31" s="35"/>
      <c r="D31" s="36"/>
      <c r="E31" s="31"/>
    </row>
    <row r="32" spans="1:5" ht="18" x14ac:dyDescent="0.25">
      <c r="E32" s="39">
        <f>SUM(E7:E31)</f>
        <v>3</v>
      </c>
    </row>
  </sheetData>
  <sheetProtection sheet="1" selectLockedCells="1"/>
  <mergeCells count="1">
    <mergeCell ref="D2:D3"/>
  </mergeCells>
  <conditionalFormatting sqref="E32">
    <cfRule type="cellIs" dxfId="1" priority="1" operator="greaterThan">
      <formula>$E$4</formula>
    </cfRule>
  </conditionalFormatting>
  <dataValidations count="2">
    <dataValidation type="whole" allowBlank="1" showInputMessage="1" showErrorMessage="1" error="Bitte nur die Endziffer der SCP-Nr. erfassen" sqref="B7:B31">
      <formula1>1</formula1>
      <formula2>1000000</formula2>
    </dataValidation>
    <dataValidation type="decimal" allowBlank="1" showInputMessage="1" showErrorMessage="1" error="Bitte den geschätzten Mittelbedarf in Euro eintragen." sqref="E7:E31">
      <formula1>1</formula1>
      <formula2>1000000</formula2>
    </dataValidation>
  </dataValidations>
  <pageMargins left="0.51" right="0.36" top="0.78740157499999996" bottom="0.78740157499999996" header="0.3" footer="0.3"/>
  <pageSetup paperSize="9" scale="77"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23"/>
  <sheetViews>
    <sheetView showGridLines="0" workbookViewId="0">
      <pane ySplit="6" topLeftCell="A7" activePane="bottomLeft" state="frozen"/>
      <selection pane="bottomLeft" activeCell="D10" sqref="D10"/>
    </sheetView>
  </sheetViews>
  <sheetFormatPr baseColWidth="10" defaultRowHeight="15" x14ac:dyDescent="0.2"/>
  <cols>
    <col min="1" max="1" width="14.88671875" customWidth="1"/>
    <col min="2" max="2" width="31.77734375" customWidth="1"/>
    <col min="3" max="3" width="65.33203125" customWidth="1"/>
    <col min="4" max="4" width="16.44140625" customWidth="1"/>
  </cols>
  <sheetData>
    <row r="1" spans="1:4" ht="18" x14ac:dyDescent="0.25">
      <c r="A1" s="21" t="s">
        <v>0</v>
      </c>
    </row>
    <row r="2" spans="1:4" ht="18" customHeight="1" x14ac:dyDescent="0.25">
      <c r="A2" s="24" t="s">
        <v>146</v>
      </c>
      <c r="C2" s="43" t="str">
        <f>IF(D23&gt;D4,"Das zugewiesene Budget ist überschritten! Bitte die Planung korrigieren.","")</f>
        <v/>
      </c>
    </row>
    <row r="3" spans="1:4" ht="25.5" customHeight="1" x14ac:dyDescent="0.2">
      <c r="A3" t="str">
        <f>Grunddaten!$C$7&amp;", "&amp;Grunddaten!$C$9&amp;", "&amp;Grunddaten!$C$10</f>
        <v>3111, Gruneliusschule, Frankfurt am Main</v>
      </c>
      <c r="C3" s="43"/>
    </row>
    <row r="4" spans="1:4" ht="14.25" customHeight="1" x14ac:dyDescent="0.25">
      <c r="C4" s="40" t="s">
        <v>156</v>
      </c>
      <c r="D4" s="17">
        <f>Grunddaten!C16</f>
        <v>15700</v>
      </c>
    </row>
    <row r="5" spans="1:4" ht="12.75" customHeight="1" x14ac:dyDescent="0.2"/>
    <row r="6" spans="1:4" ht="31.5" x14ac:dyDescent="0.25">
      <c r="A6" s="15" t="s">
        <v>145</v>
      </c>
      <c r="B6" s="14" t="s">
        <v>181</v>
      </c>
      <c r="C6" s="14" t="s">
        <v>143</v>
      </c>
      <c r="D6" s="15" t="s">
        <v>177</v>
      </c>
    </row>
    <row r="7" spans="1:4" ht="39.75" customHeight="1" x14ac:dyDescent="0.2">
      <c r="A7" s="33" t="s">
        <v>158</v>
      </c>
      <c r="B7" s="35" t="s">
        <v>149</v>
      </c>
      <c r="C7" s="36" t="s">
        <v>414</v>
      </c>
      <c r="D7" s="31">
        <v>1700</v>
      </c>
    </row>
    <row r="8" spans="1:4" ht="39.75" customHeight="1" x14ac:dyDescent="0.2">
      <c r="A8" s="33" t="s">
        <v>415</v>
      </c>
      <c r="B8" s="35" t="s">
        <v>416</v>
      </c>
      <c r="C8" s="44" t="s">
        <v>417</v>
      </c>
      <c r="D8" s="31">
        <v>7900</v>
      </c>
    </row>
    <row r="9" spans="1:4" ht="39.75" customHeight="1" x14ac:dyDescent="0.2">
      <c r="A9" s="33" t="s">
        <v>418</v>
      </c>
      <c r="B9" s="35" t="s">
        <v>419</v>
      </c>
      <c r="C9" s="44" t="s">
        <v>420</v>
      </c>
      <c r="D9" s="31">
        <v>3000</v>
      </c>
    </row>
    <row r="10" spans="1:4" ht="39.75" customHeight="1" x14ac:dyDescent="0.2">
      <c r="A10" s="33"/>
      <c r="B10" s="35"/>
      <c r="C10" s="36"/>
      <c r="D10" s="31"/>
    </row>
    <row r="11" spans="1:4" ht="39.75" customHeight="1" x14ac:dyDescent="0.2">
      <c r="A11" s="33"/>
      <c r="B11" s="35"/>
      <c r="C11" s="36"/>
      <c r="D11" s="31"/>
    </row>
    <row r="12" spans="1:4" ht="39.75" customHeight="1" x14ac:dyDescent="0.2">
      <c r="A12" s="33"/>
      <c r="B12" s="35"/>
      <c r="C12" s="36"/>
      <c r="D12" s="31"/>
    </row>
    <row r="13" spans="1:4" ht="39.75" customHeight="1" x14ac:dyDescent="0.2">
      <c r="A13" s="33"/>
      <c r="B13" s="35"/>
      <c r="C13" s="36"/>
      <c r="D13" s="31"/>
    </row>
    <row r="14" spans="1:4" ht="39.75" customHeight="1" x14ac:dyDescent="0.2">
      <c r="A14" s="33"/>
      <c r="B14" s="35"/>
      <c r="C14" s="36"/>
      <c r="D14" s="31"/>
    </row>
    <row r="15" spans="1:4" ht="39.75" customHeight="1" x14ac:dyDescent="0.2">
      <c r="A15" s="33"/>
      <c r="B15" s="35"/>
      <c r="C15" s="36"/>
      <c r="D15" s="31"/>
    </row>
    <row r="16" spans="1:4" ht="39.75" customHeight="1" x14ac:dyDescent="0.2">
      <c r="A16" s="33"/>
      <c r="B16" s="35"/>
      <c r="C16" s="36"/>
      <c r="D16" s="31"/>
    </row>
    <row r="17" spans="1:4" ht="39.75" customHeight="1" x14ac:dyDescent="0.2">
      <c r="A17" s="33"/>
      <c r="B17" s="35"/>
      <c r="C17" s="36"/>
      <c r="D17" s="31"/>
    </row>
    <row r="18" spans="1:4" ht="39.75" customHeight="1" x14ac:dyDescent="0.2">
      <c r="A18" s="33"/>
      <c r="B18" s="35"/>
      <c r="C18" s="36"/>
      <c r="D18" s="31"/>
    </row>
    <row r="19" spans="1:4" ht="39.75" customHeight="1" x14ac:dyDescent="0.2">
      <c r="A19" s="33"/>
      <c r="B19" s="35"/>
      <c r="C19" s="36"/>
      <c r="D19" s="31"/>
    </row>
    <row r="20" spans="1:4" ht="39.75" customHeight="1" x14ac:dyDescent="0.2">
      <c r="A20" s="33"/>
      <c r="B20" s="35"/>
      <c r="C20" s="36"/>
      <c r="D20" s="31"/>
    </row>
    <row r="21" spans="1:4" ht="39.75" customHeight="1" x14ac:dyDescent="0.2">
      <c r="A21" s="33"/>
      <c r="B21" s="35"/>
      <c r="C21" s="36"/>
      <c r="D21" s="31"/>
    </row>
    <row r="22" spans="1:4" ht="39.75" customHeight="1" x14ac:dyDescent="0.2">
      <c r="A22" s="33"/>
      <c r="B22" s="35"/>
      <c r="C22" s="36"/>
      <c r="D22" s="31"/>
    </row>
    <row r="23" spans="1:4" ht="18" x14ac:dyDescent="0.25">
      <c r="D23" s="38">
        <f>SUM(D7:D22)</f>
        <v>12600</v>
      </c>
    </row>
  </sheetData>
  <sheetProtection sheet="1" selectLockedCells="1"/>
  <mergeCells count="1">
    <mergeCell ref="C2:C3"/>
  </mergeCells>
  <conditionalFormatting sqref="D23">
    <cfRule type="cellIs" dxfId="0" priority="1" operator="greaterThan">
      <formula>$D$4</formula>
    </cfRule>
  </conditionalFormatting>
  <dataValidations count="2">
    <dataValidation type="decimal" allowBlank="1" showInputMessage="1" showErrorMessage="1" error="Bitte den geschätzten Mittelbedarf in Euro eintragen." sqref="D7:D22">
      <formula1>0</formula1>
      <formula2>1000000</formula2>
    </dataValidation>
    <dataValidation allowBlank="1" showInputMessage="1" showErrorMessage="1" error="Bitte gültige SCP-Katalognummer erfassen" sqref="A7:A8 A9:C22"/>
  </dataValidations>
  <pageMargins left="0.44" right="0.36" top="0.78740157499999996" bottom="0.78740157499999996" header="0.3" footer="0.3"/>
  <pageSetup paperSize="9" scale="62"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00"/>
  <sheetViews>
    <sheetView workbookViewId="0"/>
  </sheetViews>
  <sheetFormatPr baseColWidth="10" defaultRowHeight="15" x14ac:dyDescent="0.2"/>
  <cols>
    <col min="1" max="1" width="13.77734375" customWidth="1"/>
    <col min="2" max="2" width="28.109375" customWidth="1"/>
    <col min="3" max="3" width="23" customWidth="1"/>
  </cols>
  <sheetData>
    <row r="1" spans="1:4" ht="16.5" thickBot="1" x14ac:dyDescent="0.25">
      <c r="A1" s="1" t="s">
        <v>140</v>
      </c>
      <c r="B1" s="2" t="s">
        <v>3</v>
      </c>
      <c r="C1" s="2" t="s">
        <v>4</v>
      </c>
      <c r="D1" s="2" t="s">
        <v>409</v>
      </c>
    </row>
    <row r="2" spans="1:4" x14ac:dyDescent="0.2">
      <c r="A2" s="5">
        <v>3100</v>
      </c>
      <c r="B2" s="5" t="s">
        <v>30</v>
      </c>
      <c r="C2" s="3" t="s">
        <v>24</v>
      </c>
      <c r="D2" s="3" t="s">
        <v>410</v>
      </c>
    </row>
    <row r="3" spans="1:4" x14ac:dyDescent="0.2">
      <c r="A3" s="4">
        <v>3102</v>
      </c>
      <c r="B3" s="4" t="s">
        <v>323</v>
      </c>
      <c r="C3" s="4" t="s">
        <v>24</v>
      </c>
      <c r="D3" s="3" t="s">
        <v>411</v>
      </c>
    </row>
    <row r="4" spans="1:4" x14ac:dyDescent="0.2">
      <c r="A4" s="4">
        <v>3109</v>
      </c>
      <c r="B4" s="4" t="s">
        <v>324</v>
      </c>
      <c r="C4" s="4" t="s">
        <v>24</v>
      </c>
      <c r="D4" s="3" t="s">
        <v>411</v>
      </c>
    </row>
    <row r="5" spans="1:4" x14ac:dyDescent="0.2">
      <c r="A5" s="4">
        <v>3111</v>
      </c>
      <c r="B5" s="4" t="s">
        <v>325</v>
      </c>
      <c r="C5" s="4" t="s">
        <v>24</v>
      </c>
      <c r="D5" s="3" t="s">
        <v>411</v>
      </c>
    </row>
    <row r="6" spans="1:4" x14ac:dyDescent="0.2">
      <c r="A6" s="3">
        <v>3121</v>
      </c>
      <c r="B6" s="3" t="s">
        <v>27</v>
      </c>
      <c r="C6" s="3" t="s">
        <v>24</v>
      </c>
      <c r="D6" s="3" t="s">
        <v>410</v>
      </c>
    </row>
    <row r="7" spans="1:4" x14ac:dyDescent="0.2">
      <c r="A7" s="3">
        <v>3123</v>
      </c>
      <c r="B7" s="3" t="s">
        <v>31</v>
      </c>
      <c r="C7" s="3" t="s">
        <v>24</v>
      </c>
      <c r="D7" s="3" t="s">
        <v>410</v>
      </c>
    </row>
    <row r="8" spans="1:4" x14ac:dyDescent="0.2">
      <c r="A8" s="3">
        <v>3124</v>
      </c>
      <c r="B8" s="3" t="s">
        <v>32</v>
      </c>
      <c r="C8" s="3" t="s">
        <v>24</v>
      </c>
      <c r="D8" s="3" t="s">
        <v>410</v>
      </c>
    </row>
    <row r="9" spans="1:4" x14ac:dyDescent="0.2">
      <c r="A9" s="3">
        <v>3129</v>
      </c>
      <c r="B9" s="3" t="s">
        <v>23</v>
      </c>
      <c r="C9" s="3" t="s">
        <v>24</v>
      </c>
      <c r="D9" s="3" t="s">
        <v>410</v>
      </c>
    </row>
    <row r="10" spans="1:4" x14ac:dyDescent="0.2">
      <c r="A10" s="4">
        <v>3133</v>
      </c>
      <c r="B10" s="4" t="s">
        <v>255</v>
      </c>
      <c r="C10" s="4" t="s">
        <v>24</v>
      </c>
      <c r="D10" s="3" t="s">
        <v>411</v>
      </c>
    </row>
    <row r="11" spans="1:4" x14ac:dyDescent="0.2">
      <c r="A11" s="4">
        <v>3138</v>
      </c>
      <c r="B11" s="4" t="s">
        <v>121</v>
      </c>
      <c r="C11" s="4" t="s">
        <v>24</v>
      </c>
      <c r="D11" s="3" t="s">
        <v>411</v>
      </c>
    </row>
    <row r="12" spans="1:4" x14ac:dyDescent="0.2">
      <c r="A12" s="4">
        <v>3155</v>
      </c>
      <c r="B12" s="4" t="s">
        <v>326</v>
      </c>
      <c r="C12" s="4" t="s">
        <v>24</v>
      </c>
      <c r="D12" s="3" t="s">
        <v>411</v>
      </c>
    </row>
    <row r="13" spans="1:4" x14ac:dyDescent="0.2">
      <c r="A13" s="3">
        <v>3156</v>
      </c>
      <c r="B13" s="3" t="s">
        <v>34</v>
      </c>
      <c r="C13" s="3" t="s">
        <v>24</v>
      </c>
      <c r="D13" s="3" t="s">
        <v>410</v>
      </c>
    </row>
    <row r="14" spans="1:4" x14ac:dyDescent="0.2">
      <c r="A14" s="4">
        <v>3162</v>
      </c>
      <c r="B14" s="4" t="s">
        <v>327</v>
      </c>
      <c r="C14" s="4" t="s">
        <v>24</v>
      </c>
      <c r="D14" s="3" t="s">
        <v>411</v>
      </c>
    </row>
    <row r="15" spans="1:4" x14ac:dyDescent="0.2">
      <c r="A15" s="3">
        <v>3167</v>
      </c>
      <c r="B15" s="3" t="s">
        <v>29</v>
      </c>
      <c r="C15" s="3" t="s">
        <v>24</v>
      </c>
      <c r="D15" s="3" t="s">
        <v>410</v>
      </c>
    </row>
    <row r="16" spans="1:4" x14ac:dyDescent="0.2">
      <c r="A16" s="4">
        <v>3171</v>
      </c>
      <c r="B16" s="4" t="s">
        <v>328</v>
      </c>
      <c r="C16" s="4" t="s">
        <v>24</v>
      </c>
      <c r="D16" s="3" t="s">
        <v>411</v>
      </c>
    </row>
    <row r="17" spans="1:4" x14ac:dyDescent="0.2">
      <c r="A17" s="3">
        <v>3172</v>
      </c>
      <c r="B17" s="3" t="s">
        <v>35</v>
      </c>
      <c r="C17" s="3" t="s">
        <v>24</v>
      </c>
      <c r="D17" s="3" t="s">
        <v>410</v>
      </c>
    </row>
    <row r="18" spans="1:4" x14ac:dyDescent="0.2">
      <c r="A18" s="4">
        <v>3179</v>
      </c>
      <c r="B18" s="4" t="s">
        <v>329</v>
      </c>
      <c r="C18" s="4" t="s">
        <v>24</v>
      </c>
      <c r="D18" s="3" t="s">
        <v>411</v>
      </c>
    </row>
    <row r="19" spans="1:4" x14ac:dyDescent="0.2">
      <c r="A19" s="4">
        <v>3188</v>
      </c>
      <c r="B19" s="4" t="s">
        <v>200</v>
      </c>
      <c r="C19" s="4" t="s">
        <v>355</v>
      </c>
      <c r="D19" s="3" t="s">
        <v>411</v>
      </c>
    </row>
    <row r="20" spans="1:4" x14ac:dyDescent="0.2">
      <c r="A20" s="4">
        <v>3192</v>
      </c>
      <c r="B20" s="4" t="s">
        <v>201</v>
      </c>
      <c r="C20" s="4" t="s">
        <v>356</v>
      </c>
      <c r="D20" s="3" t="s">
        <v>411</v>
      </c>
    </row>
    <row r="21" spans="1:4" x14ac:dyDescent="0.2">
      <c r="A21" s="4">
        <v>3214</v>
      </c>
      <c r="B21" s="4" t="s">
        <v>335</v>
      </c>
      <c r="C21" s="4" t="s">
        <v>14</v>
      </c>
      <c r="D21" s="3" t="s">
        <v>411</v>
      </c>
    </row>
    <row r="22" spans="1:4" x14ac:dyDescent="0.2">
      <c r="A22" s="3">
        <v>3215</v>
      </c>
      <c r="B22" s="3" t="s">
        <v>16</v>
      </c>
      <c r="C22" s="3" t="s">
        <v>14</v>
      </c>
      <c r="D22" s="3" t="s">
        <v>410</v>
      </c>
    </row>
    <row r="23" spans="1:4" x14ac:dyDescent="0.2">
      <c r="A23" s="4">
        <v>3216</v>
      </c>
      <c r="B23" s="4" t="s">
        <v>336</v>
      </c>
      <c r="C23" s="4" t="s">
        <v>14</v>
      </c>
      <c r="D23" s="3" t="s">
        <v>411</v>
      </c>
    </row>
    <row r="24" spans="1:4" x14ac:dyDescent="0.2">
      <c r="A24" s="4">
        <v>3217</v>
      </c>
      <c r="B24" s="4" t="s">
        <v>294</v>
      </c>
      <c r="C24" s="4" t="s">
        <v>14</v>
      </c>
      <c r="D24" s="3" t="s">
        <v>411</v>
      </c>
    </row>
    <row r="25" spans="1:4" x14ac:dyDescent="0.2">
      <c r="A25" s="4">
        <v>3224</v>
      </c>
      <c r="B25" s="4" t="s">
        <v>229</v>
      </c>
      <c r="C25" s="4" t="s">
        <v>14</v>
      </c>
      <c r="D25" s="3" t="s">
        <v>411</v>
      </c>
    </row>
    <row r="26" spans="1:4" x14ac:dyDescent="0.2">
      <c r="A26" s="3">
        <v>3225</v>
      </c>
      <c r="B26" s="3" t="s">
        <v>13</v>
      </c>
      <c r="C26" s="3" t="s">
        <v>14</v>
      </c>
      <c r="D26" s="3" t="s">
        <v>410</v>
      </c>
    </row>
    <row r="27" spans="1:4" x14ac:dyDescent="0.2">
      <c r="A27" s="4">
        <v>3227</v>
      </c>
      <c r="B27" s="4" t="s">
        <v>51</v>
      </c>
      <c r="C27" s="4" t="s">
        <v>59</v>
      </c>
      <c r="D27" s="3" t="s">
        <v>411</v>
      </c>
    </row>
    <row r="28" spans="1:4" x14ac:dyDescent="0.2">
      <c r="A28" s="4">
        <v>3228</v>
      </c>
      <c r="B28" s="4" t="s">
        <v>293</v>
      </c>
      <c r="C28" s="4" t="s">
        <v>59</v>
      </c>
      <c r="D28" s="3" t="s">
        <v>411</v>
      </c>
    </row>
    <row r="29" spans="1:4" x14ac:dyDescent="0.2">
      <c r="A29" s="3">
        <v>3229</v>
      </c>
      <c r="B29" s="3" t="s">
        <v>61</v>
      </c>
      <c r="C29" s="3" t="s">
        <v>59</v>
      </c>
      <c r="D29" s="3" t="s">
        <v>410</v>
      </c>
    </row>
    <row r="30" spans="1:4" x14ac:dyDescent="0.2">
      <c r="A30" s="3">
        <v>3230</v>
      </c>
      <c r="B30" s="3" t="s">
        <v>60</v>
      </c>
      <c r="C30" s="3" t="s">
        <v>59</v>
      </c>
      <c r="D30" s="3" t="s">
        <v>410</v>
      </c>
    </row>
    <row r="31" spans="1:4" x14ac:dyDescent="0.2">
      <c r="A31" s="4">
        <v>3231</v>
      </c>
      <c r="B31" s="4" t="s">
        <v>294</v>
      </c>
      <c r="C31" s="4" t="s">
        <v>59</v>
      </c>
      <c r="D31" s="3" t="s">
        <v>411</v>
      </c>
    </row>
    <row r="32" spans="1:4" x14ac:dyDescent="0.2">
      <c r="A32" s="4">
        <v>3233</v>
      </c>
      <c r="B32" s="4" t="s">
        <v>295</v>
      </c>
      <c r="C32" s="4" t="s">
        <v>59</v>
      </c>
      <c r="D32" s="3" t="s">
        <v>411</v>
      </c>
    </row>
    <row r="33" spans="1:4" x14ac:dyDescent="0.2">
      <c r="A33" s="4">
        <v>3235</v>
      </c>
      <c r="B33" s="4" t="s">
        <v>222</v>
      </c>
      <c r="C33" s="4" t="s">
        <v>100</v>
      </c>
      <c r="D33" s="3" t="s">
        <v>411</v>
      </c>
    </row>
    <row r="34" spans="1:4" x14ac:dyDescent="0.2">
      <c r="A34" s="4">
        <v>3236</v>
      </c>
      <c r="B34" s="4" t="s">
        <v>231</v>
      </c>
      <c r="C34" s="4" t="s">
        <v>100</v>
      </c>
      <c r="D34" s="3" t="s">
        <v>411</v>
      </c>
    </row>
    <row r="35" spans="1:4" x14ac:dyDescent="0.2">
      <c r="A35" s="4">
        <v>3237</v>
      </c>
      <c r="B35" s="4" t="s">
        <v>246</v>
      </c>
      <c r="C35" s="4" t="s">
        <v>100</v>
      </c>
      <c r="D35" s="3" t="s">
        <v>411</v>
      </c>
    </row>
    <row r="36" spans="1:4" x14ac:dyDescent="0.2">
      <c r="A36" s="3">
        <v>3239</v>
      </c>
      <c r="B36" s="3" t="s">
        <v>101</v>
      </c>
      <c r="C36" s="3" t="s">
        <v>100</v>
      </c>
      <c r="D36" s="3" t="s">
        <v>410</v>
      </c>
    </row>
    <row r="37" spans="1:4" x14ac:dyDescent="0.2">
      <c r="A37" s="4">
        <v>3240</v>
      </c>
      <c r="B37" s="4" t="s">
        <v>247</v>
      </c>
      <c r="C37" s="4" t="s">
        <v>100</v>
      </c>
      <c r="D37" s="3" t="s">
        <v>411</v>
      </c>
    </row>
    <row r="38" spans="1:4" x14ac:dyDescent="0.2">
      <c r="A38" s="4">
        <v>3242</v>
      </c>
      <c r="B38" s="4" t="s">
        <v>222</v>
      </c>
      <c r="C38" s="4" t="s">
        <v>120</v>
      </c>
      <c r="D38" s="3" t="s">
        <v>411</v>
      </c>
    </row>
    <row r="39" spans="1:4" x14ac:dyDescent="0.2">
      <c r="A39" s="4">
        <v>3243</v>
      </c>
      <c r="B39" s="4" t="s">
        <v>223</v>
      </c>
      <c r="C39" s="4" t="s">
        <v>120</v>
      </c>
      <c r="D39" s="3" t="s">
        <v>411</v>
      </c>
    </row>
    <row r="40" spans="1:4" x14ac:dyDescent="0.2">
      <c r="A40" s="3">
        <v>3244</v>
      </c>
      <c r="B40" s="3" t="s">
        <v>123</v>
      </c>
      <c r="C40" s="3" t="s">
        <v>120</v>
      </c>
      <c r="D40" s="3" t="s">
        <v>410</v>
      </c>
    </row>
    <row r="41" spans="1:4" x14ac:dyDescent="0.2">
      <c r="A41" s="3">
        <v>3246</v>
      </c>
      <c r="B41" s="3" t="s">
        <v>121</v>
      </c>
      <c r="C41" s="3" t="s">
        <v>120</v>
      </c>
      <c r="D41" s="3" t="s">
        <v>410</v>
      </c>
    </row>
    <row r="42" spans="1:4" x14ac:dyDescent="0.2">
      <c r="A42" s="4">
        <v>3249</v>
      </c>
      <c r="B42" s="4" t="s">
        <v>70</v>
      </c>
      <c r="C42" s="4" t="s">
        <v>120</v>
      </c>
      <c r="D42" s="3" t="s">
        <v>411</v>
      </c>
    </row>
    <row r="43" spans="1:4" x14ac:dyDescent="0.2">
      <c r="A43" s="4">
        <v>3250</v>
      </c>
      <c r="B43" s="4" t="s">
        <v>205</v>
      </c>
      <c r="C43" s="4" t="s">
        <v>120</v>
      </c>
      <c r="D43" s="3" t="s">
        <v>411</v>
      </c>
    </row>
    <row r="44" spans="1:4" x14ac:dyDescent="0.2">
      <c r="A44" s="3">
        <v>3251</v>
      </c>
      <c r="B44" s="3" t="s">
        <v>124</v>
      </c>
      <c r="C44" s="3" t="s">
        <v>120</v>
      </c>
      <c r="D44" s="3" t="s">
        <v>410</v>
      </c>
    </row>
    <row r="45" spans="1:4" x14ac:dyDescent="0.2">
      <c r="A45" s="3">
        <v>3253</v>
      </c>
      <c r="B45" s="3" t="s">
        <v>119</v>
      </c>
      <c r="C45" s="3" t="s">
        <v>120</v>
      </c>
      <c r="D45" s="3" t="s">
        <v>410</v>
      </c>
    </row>
    <row r="46" spans="1:4" x14ac:dyDescent="0.2">
      <c r="A46" s="3">
        <v>3262</v>
      </c>
      <c r="B46" s="3" t="s">
        <v>127</v>
      </c>
      <c r="C46" s="3" t="s">
        <v>128</v>
      </c>
      <c r="D46" s="3" t="s">
        <v>410</v>
      </c>
    </row>
    <row r="47" spans="1:4" x14ac:dyDescent="0.2">
      <c r="A47" s="4">
        <v>3269</v>
      </c>
      <c r="B47" s="4" t="s">
        <v>202</v>
      </c>
      <c r="C47" s="4" t="s">
        <v>128</v>
      </c>
      <c r="D47" s="3" t="s">
        <v>411</v>
      </c>
    </row>
    <row r="48" spans="1:4" x14ac:dyDescent="0.2">
      <c r="A48" s="4">
        <v>3270</v>
      </c>
      <c r="B48" s="4" t="s">
        <v>203</v>
      </c>
      <c r="C48" s="4" t="s">
        <v>128</v>
      </c>
      <c r="D48" s="3" t="s">
        <v>411</v>
      </c>
    </row>
    <row r="49" spans="1:4" x14ac:dyDescent="0.2">
      <c r="A49" s="4">
        <v>3271</v>
      </c>
      <c r="B49" s="4" t="s">
        <v>204</v>
      </c>
      <c r="C49" s="4" t="s">
        <v>128</v>
      </c>
      <c r="D49" s="3" t="s">
        <v>411</v>
      </c>
    </row>
    <row r="50" spans="1:4" x14ac:dyDescent="0.2">
      <c r="A50" s="4">
        <v>3274</v>
      </c>
      <c r="B50" s="4" t="s">
        <v>205</v>
      </c>
      <c r="C50" s="4" t="s">
        <v>128</v>
      </c>
      <c r="D50" s="3" t="s">
        <v>411</v>
      </c>
    </row>
    <row r="51" spans="1:4" x14ac:dyDescent="0.2">
      <c r="A51" s="4">
        <v>3275</v>
      </c>
      <c r="B51" s="4" t="s">
        <v>206</v>
      </c>
      <c r="C51" s="4" t="s">
        <v>128</v>
      </c>
      <c r="D51" s="3" t="s">
        <v>411</v>
      </c>
    </row>
    <row r="52" spans="1:4" x14ac:dyDescent="0.2">
      <c r="A52" s="3">
        <v>3278</v>
      </c>
      <c r="B52" s="3" t="s">
        <v>129</v>
      </c>
      <c r="C52" s="3" t="s">
        <v>128</v>
      </c>
      <c r="D52" s="3" t="s">
        <v>410</v>
      </c>
    </row>
    <row r="53" spans="1:4" x14ac:dyDescent="0.2">
      <c r="A53" s="4">
        <v>3282</v>
      </c>
      <c r="B53" s="4" t="s">
        <v>207</v>
      </c>
      <c r="C53" s="4" t="s">
        <v>128</v>
      </c>
      <c r="D53" s="3" t="s">
        <v>411</v>
      </c>
    </row>
    <row r="54" spans="1:4" x14ac:dyDescent="0.2">
      <c r="A54" s="4">
        <v>3283</v>
      </c>
      <c r="B54" s="4" t="s">
        <v>208</v>
      </c>
      <c r="C54" s="4" t="s">
        <v>128</v>
      </c>
      <c r="D54" s="3" t="s">
        <v>411</v>
      </c>
    </row>
    <row r="55" spans="1:4" x14ac:dyDescent="0.2">
      <c r="A55" s="3">
        <v>3288</v>
      </c>
      <c r="B55" s="3" t="s">
        <v>130</v>
      </c>
      <c r="C55" s="3" t="s">
        <v>128</v>
      </c>
      <c r="D55" s="3" t="s">
        <v>410</v>
      </c>
    </row>
    <row r="56" spans="1:4" x14ac:dyDescent="0.2">
      <c r="A56" s="3">
        <v>3294</v>
      </c>
      <c r="B56" s="3" t="s">
        <v>131</v>
      </c>
      <c r="C56" s="3" t="s">
        <v>128</v>
      </c>
      <c r="D56" s="3" t="s">
        <v>410</v>
      </c>
    </row>
    <row r="57" spans="1:4" x14ac:dyDescent="0.2">
      <c r="A57" s="4">
        <v>3298</v>
      </c>
      <c r="B57" s="4" t="s">
        <v>296</v>
      </c>
      <c r="C57" s="4" t="s">
        <v>385</v>
      </c>
      <c r="D57" s="3" t="s">
        <v>411</v>
      </c>
    </row>
    <row r="58" spans="1:4" x14ac:dyDescent="0.2">
      <c r="A58" s="3">
        <v>3325</v>
      </c>
      <c r="B58" s="3" t="s">
        <v>7</v>
      </c>
      <c r="C58" s="3" t="s">
        <v>8</v>
      </c>
      <c r="D58" s="3" t="s">
        <v>410</v>
      </c>
    </row>
    <row r="59" spans="1:4" x14ac:dyDescent="0.2">
      <c r="A59" s="4">
        <v>3348</v>
      </c>
      <c r="B59" s="4" t="s">
        <v>343</v>
      </c>
      <c r="C59" s="4" t="s">
        <v>404</v>
      </c>
      <c r="D59" s="3" t="s">
        <v>411</v>
      </c>
    </row>
    <row r="60" spans="1:4" x14ac:dyDescent="0.2">
      <c r="A60" s="4">
        <v>3349</v>
      </c>
      <c r="B60" s="4" t="s">
        <v>255</v>
      </c>
      <c r="C60" s="4" t="s">
        <v>404</v>
      </c>
      <c r="D60" s="3" t="s">
        <v>411</v>
      </c>
    </row>
    <row r="61" spans="1:4" x14ac:dyDescent="0.2">
      <c r="A61" s="4">
        <v>3351</v>
      </c>
      <c r="B61" s="4" t="s">
        <v>205</v>
      </c>
      <c r="C61" s="4" t="s">
        <v>404</v>
      </c>
      <c r="D61" s="3" t="s">
        <v>411</v>
      </c>
    </row>
    <row r="62" spans="1:4" x14ac:dyDescent="0.2">
      <c r="A62" s="4">
        <v>3354</v>
      </c>
      <c r="B62" s="4" t="s">
        <v>345</v>
      </c>
      <c r="C62" s="4" t="s">
        <v>405</v>
      </c>
      <c r="D62" s="3" t="s">
        <v>411</v>
      </c>
    </row>
    <row r="63" spans="1:4" x14ac:dyDescent="0.2">
      <c r="A63" s="4">
        <v>3363</v>
      </c>
      <c r="B63" s="4" t="s">
        <v>343</v>
      </c>
      <c r="C63" s="4" t="s">
        <v>406</v>
      </c>
      <c r="D63" s="3" t="s">
        <v>411</v>
      </c>
    </row>
    <row r="64" spans="1:4" x14ac:dyDescent="0.2">
      <c r="A64" s="4">
        <v>3364</v>
      </c>
      <c r="B64" s="4" t="s">
        <v>346</v>
      </c>
      <c r="C64" s="4" t="s">
        <v>406</v>
      </c>
      <c r="D64" s="3" t="s">
        <v>411</v>
      </c>
    </row>
    <row r="65" spans="1:4" x14ac:dyDescent="0.2">
      <c r="A65" s="4">
        <v>3389</v>
      </c>
      <c r="B65" s="4" t="s">
        <v>318</v>
      </c>
      <c r="C65" s="4" t="s">
        <v>6</v>
      </c>
      <c r="D65" s="3" t="s">
        <v>411</v>
      </c>
    </row>
    <row r="66" spans="1:4" x14ac:dyDescent="0.2">
      <c r="A66" s="4">
        <v>3425</v>
      </c>
      <c r="B66" s="4" t="s">
        <v>278</v>
      </c>
      <c r="C66" s="4" t="s">
        <v>378</v>
      </c>
      <c r="D66" s="3" t="s">
        <v>411</v>
      </c>
    </row>
    <row r="67" spans="1:4" x14ac:dyDescent="0.2">
      <c r="A67" s="3">
        <v>3445</v>
      </c>
      <c r="B67" s="3" t="s">
        <v>81</v>
      </c>
      <c r="C67" s="3" t="s">
        <v>82</v>
      </c>
      <c r="D67" s="3" t="s">
        <v>410</v>
      </c>
    </row>
    <row r="68" spans="1:4" x14ac:dyDescent="0.2">
      <c r="A68" s="3">
        <v>3507</v>
      </c>
      <c r="B68" s="3" t="s">
        <v>19</v>
      </c>
      <c r="C68" s="3" t="s">
        <v>20</v>
      </c>
      <c r="D68" s="3" t="s">
        <v>410</v>
      </c>
    </row>
    <row r="69" spans="1:4" x14ac:dyDescent="0.2">
      <c r="A69" s="4">
        <v>3536</v>
      </c>
      <c r="B69" s="4" t="s">
        <v>224</v>
      </c>
      <c r="C69" s="4" t="s">
        <v>359</v>
      </c>
      <c r="D69" s="3" t="s">
        <v>411</v>
      </c>
    </row>
    <row r="70" spans="1:4" x14ac:dyDescent="0.2">
      <c r="A70" s="3">
        <v>3542</v>
      </c>
      <c r="B70" s="3" t="s">
        <v>17</v>
      </c>
      <c r="C70" s="3" t="s">
        <v>18</v>
      </c>
      <c r="D70" s="3" t="s">
        <v>410</v>
      </c>
    </row>
    <row r="71" spans="1:4" x14ac:dyDescent="0.2">
      <c r="A71" s="4">
        <v>3558</v>
      </c>
      <c r="B71" s="4" t="s">
        <v>256</v>
      </c>
      <c r="C71" s="4" t="s">
        <v>370</v>
      </c>
      <c r="D71" s="3" t="s">
        <v>411</v>
      </c>
    </row>
    <row r="72" spans="1:4" x14ac:dyDescent="0.2">
      <c r="A72" s="4">
        <v>3562</v>
      </c>
      <c r="B72" s="4" t="s">
        <v>257</v>
      </c>
      <c r="C72" s="4" t="s">
        <v>370</v>
      </c>
      <c r="D72" s="3" t="s">
        <v>411</v>
      </c>
    </row>
    <row r="73" spans="1:4" x14ac:dyDescent="0.2">
      <c r="A73" s="3">
        <v>3605</v>
      </c>
      <c r="B73" s="3" t="s">
        <v>9</v>
      </c>
      <c r="C73" s="3" t="s">
        <v>10</v>
      </c>
      <c r="D73" s="3" t="s">
        <v>410</v>
      </c>
    </row>
    <row r="74" spans="1:4" x14ac:dyDescent="0.2">
      <c r="A74" s="3">
        <v>3608</v>
      </c>
      <c r="B74" s="3" t="s">
        <v>11</v>
      </c>
      <c r="C74" s="3" t="s">
        <v>12</v>
      </c>
      <c r="D74" s="3" t="s">
        <v>410</v>
      </c>
    </row>
    <row r="75" spans="1:4" x14ac:dyDescent="0.2">
      <c r="A75" s="4">
        <v>3610</v>
      </c>
      <c r="B75" s="4" t="s">
        <v>347</v>
      </c>
      <c r="C75" s="4" t="s">
        <v>407</v>
      </c>
      <c r="D75" s="3" t="s">
        <v>411</v>
      </c>
    </row>
    <row r="76" spans="1:4" x14ac:dyDescent="0.2">
      <c r="A76" s="4">
        <v>3614</v>
      </c>
      <c r="B76" s="4" t="s">
        <v>348</v>
      </c>
      <c r="C76" s="4" t="s">
        <v>408</v>
      </c>
      <c r="D76" s="3" t="s">
        <v>411</v>
      </c>
    </row>
    <row r="77" spans="1:4" x14ac:dyDescent="0.2">
      <c r="A77" s="3">
        <v>3626</v>
      </c>
      <c r="B77" s="3" t="s">
        <v>79</v>
      </c>
      <c r="C77" s="3" t="s">
        <v>80</v>
      </c>
      <c r="D77" s="3" t="s">
        <v>410</v>
      </c>
    </row>
    <row r="78" spans="1:4" x14ac:dyDescent="0.2">
      <c r="A78" s="4">
        <v>3627</v>
      </c>
      <c r="B78" s="4" t="s">
        <v>279</v>
      </c>
      <c r="C78" s="4" t="s">
        <v>80</v>
      </c>
      <c r="D78" s="3" t="s">
        <v>411</v>
      </c>
    </row>
    <row r="79" spans="1:4" x14ac:dyDescent="0.2">
      <c r="A79" s="4">
        <v>3645</v>
      </c>
      <c r="B79" s="4" t="s">
        <v>280</v>
      </c>
      <c r="C79" s="4" t="s">
        <v>78</v>
      </c>
      <c r="D79" s="3" t="s">
        <v>411</v>
      </c>
    </row>
    <row r="80" spans="1:4" x14ac:dyDescent="0.2">
      <c r="A80" s="3">
        <v>3646</v>
      </c>
      <c r="B80" s="3" t="s">
        <v>77</v>
      </c>
      <c r="C80" s="3" t="s">
        <v>78</v>
      </c>
      <c r="D80" s="3" t="s">
        <v>410</v>
      </c>
    </row>
    <row r="81" spans="1:4" x14ac:dyDescent="0.2">
      <c r="A81" s="3">
        <v>3648</v>
      </c>
      <c r="B81" s="3" t="s">
        <v>83</v>
      </c>
      <c r="C81" s="3" t="s">
        <v>78</v>
      </c>
      <c r="D81" s="3" t="s">
        <v>410</v>
      </c>
    </row>
    <row r="82" spans="1:4" x14ac:dyDescent="0.2">
      <c r="A82" s="4">
        <v>3651</v>
      </c>
      <c r="B82" s="4" t="s">
        <v>281</v>
      </c>
      <c r="C82" s="4" t="s">
        <v>78</v>
      </c>
      <c r="D82" s="3" t="s">
        <v>411</v>
      </c>
    </row>
    <row r="83" spans="1:4" x14ac:dyDescent="0.2">
      <c r="A83" s="4">
        <v>3660</v>
      </c>
      <c r="B83" s="4" t="s">
        <v>282</v>
      </c>
      <c r="C83" s="4" t="s">
        <v>379</v>
      </c>
      <c r="D83" s="3" t="s">
        <v>411</v>
      </c>
    </row>
    <row r="84" spans="1:4" x14ac:dyDescent="0.2">
      <c r="A84" s="4">
        <v>3687</v>
      </c>
      <c r="B84" s="4" t="s">
        <v>248</v>
      </c>
      <c r="C84" s="4" t="s">
        <v>367</v>
      </c>
      <c r="D84" s="3" t="s">
        <v>411</v>
      </c>
    </row>
    <row r="85" spans="1:4" x14ac:dyDescent="0.2">
      <c r="A85" s="3">
        <v>3700</v>
      </c>
      <c r="B85" s="3" t="s">
        <v>105</v>
      </c>
      <c r="C85" s="3" t="s">
        <v>106</v>
      </c>
      <c r="D85" s="3" t="s">
        <v>410</v>
      </c>
    </row>
    <row r="86" spans="1:4" x14ac:dyDescent="0.2">
      <c r="A86" s="3">
        <v>3733</v>
      </c>
      <c r="B86" s="3" t="s">
        <v>56</v>
      </c>
      <c r="C86" s="3" t="s">
        <v>57</v>
      </c>
      <c r="D86" s="3" t="s">
        <v>410</v>
      </c>
    </row>
    <row r="87" spans="1:4" x14ac:dyDescent="0.2">
      <c r="A87" s="4">
        <v>3758</v>
      </c>
      <c r="B87" s="4" t="s">
        <v>297</v>
      </c>
      <c r="C87" s="4" t="s">
        <v>386</v>
      </c>
      <c r="D87" s="3" t="s">
        <v>411</v>
      </c>
    </row>
    <row r="88" spans="1:4" x14ac:dyDescent="0.2">
      <c r="A88" s="4">
        <v>3763</v>
      </c>
      <c r="B88" s="4" t="s">
        <v>298</v>
      </c>
      <c r="C88" s="4" t="s">
        <v>54</v>
      </c>
      <c r="D88" s="3" t="s">
        <v>411</v>
      </c>
    </row>
    <row r="89" spans="1:4" x14ac:dyDescent="0.2">
      <c r="A89" s="3">
        <v>3766</v>
      </c>
      <c r="B89" s="3" t="s">
        <v>55</v>
      </c>
      <c r="C89" s="3" t="s">
        <v>54</v>
      </c>
      <c r="D89" s="3" t="s">
        <v>410</v>
      </c>
    </row>
    <row r="90" spans="1:4" x14ac:dyDescent="0.2">
      <c r="A90" s="4">
        <v>3776</v>
      </c>
      <c r="B90" s="4" t="s">
        <v>303</v>
      </c>
      <c r="C90" s="4" t="s">
        <v>387</v>
      </c>
      <c r="D90" s="3" t="s">
        <v>411</v>
      </c>
    </row>
    <row r="91" spans="1:4" x14ac:dyDescent="0.2">
      <c r="A91" s="4">
        <v>3787</v>
      </c>
      <c r="B91" s="4" t="s">
        <v>304</v>
      </c>
      <c r="C91" s="4" t="s">
        <v>388</v>
      </c>
      <c r="D91" s="3" t="s">
        <v>411</v>
      </c>
    </row>
    <row r="92" spans="1:4" x14ac:dyDescent="0.2">
      <c r="A92" s="4">
        <v>3791</v>
      </c>
      <c r="B92" s="4" t="s">
        <v>305</v>
      </c>
      <c r="C92" s="4" t="s">
        <v>389</v>
      </c>
      <c r="D92" s="3" t="s">
        <v>411</v>
      </c>
    </row>
    <row r="93" spans="1:4" x14ac:dyDescent="0.2">
      <c r="A93" s="4">
        <v>3795</v>
      </c>
      <c r="B93" s="4" t="s">
        <v>306</v>
      </c>
      <c r="C93" s="4" t="s">
        <v>390</v>
      </c>
      <c r="D93" s="3" t="s">
        <v>411</v>
      </c>
    </row>
    <row r="94" spans="1:4" x14ac:dyDescent="0.2">
      <c r="A94" s="3">
        <v>3798</v>
      </c>
      <c r="B94" s="3" t="s">
        <v>45</v>
      </c>
      <c r="C94" s="3" t="s">
        <v>46</v>
      </c>
      <c r="D94" s="3" t="s">
        <v>410</v>
      </c>
    </row>
    <row r="95" spans="1:4" x14ac:dyDescent="0.2">
      <c r="A95" s="4">
        <v>3799</v>
      </c>
      <c r="B95" s="4" t="s">
        <v>307</v>
      </c>
      <c r="C95" s="4" t="s">
        <v>46</v>
      </c>
      <c r="D95" s="3" t="s">
        <v>411</v>
      </c>
    </row>
    <row r="96" spans="1:4" x14ac:dyDescent="0.2">
      <c r="A96" s="4">
        <v>3803</v>
      </c>
      <c r="B96" s="4" t="s">
        <v>101</v>
      </c>
      <c r="C96" s="4" t="s">
        <v>44</v>
      </c>
      <c r="D96" s="3" t="s">
        <v>411</v>
      </c>
    </row>
    <row r="97" spans="1:4" x14ac:dyDescent="0.2">
      <c r="A97" s="3">
        <v>3807</v>
      </c>
      <c r="B97" s="3" t="s">
        <v>51</v>
      </c>
      <c r="C97" s="3" t="s">
        <v>52</v>
      </c>
      <c r="D97" s="3" t="s">
        <v>410</v>
      </c>
    </row>
    <row r="98" spans="1:4" x14ac:dyDescent="0.2">
      <c r="A98" s="4">
        <v>3811</v>
      </c>
      <c r="B98" s="4" t="s">
        <v>205</v>
      </c>
      <c r="C98" s="4" t="s">
        <v>52</v>
      </c>
      <c r="D98" s="3" t="s">
        <v>411</v>
      </c>
    </row>
    <row r="99" spans="1:4" x14ac:dyDescent="0.2">
      <c r="A99" s="4">
        <v>3817</v>
      </c>
      <c r="B99" s="4" t="s">
        <v>308</v>
      </c>
      <c r="C99" s="4" t="s">
        <v>46</v>
      </c>
      <c r="D99" s="3" t="s">
        <v>411</v>
      </c>
    </row>
    <row r="100" spans="1:4" x14ac:dyDescent="0.2">
      <c r="A100" s="4">
        <v>3825</v>
      </c>
      <c r="B100" s="4" t="s">
        <v>249</v>
      </c>
      <c r="C100" s="4" t="s">
        <v>104</v>
      </c>
      <c r="D100" s="3" t="s">
        <v>411</v>
      </c>
    </row>
    <row r="101" spans="1:4" x14ac:dyDescent="0.2">
      <c r="A101" s="3">
        <v>3827</v>
      </c>
      <c r="B101" s="3" t="s">
        <v>103</v>
      </c>
      <c r="C101" s="3" t="s">
        <v>104</v>
      </c>
      <c r="D101" s="3" t="s">
        <v>410</v>
      </c>
    </row>
    <row r="102" spans="1:4" x14ac:dyDescent="0.2">
      <c r="A102" s="3">
        <v>3828</v>
      </c>
      <c r="B102" s="3" t="s">
        <v>107</v>
      </c>
      <c r="C102" s="3" t="s">
        <v>104</v>
      </c>
      <c r="D102" s="3" t="s">
        <v>410</v>
      </c>
    </row>
    <row r="103" spans="1:4" x14ac:dyDescent="0.2">
      <c r="A103" s="4">
        <v>3830</v>
      </c>
      <c r="B103" s="4" t="s">
        <v>250</v>
      </c>
      <c r="C103" s="4" t="s">
        <v>368</v>
      </c>
      <c r="D103" s="3" t="s">
        <v>411</v>
      </c>
    </row>
    <row r="104" spans="1:4" x14ac:dyDescent="0.2">
      <c r="A104" s="4">
        <v>3831</v>
      </c>
      <c r="B104" s="4" t="s">
        <v>251</v>
      </c>
      <c r="C104" s="4" t="s">
        <v>100</v>
      </c>
      <c r="D104" s="3" t="s">
        <v>411</v>
      </c>
    </row>
    <row r="105" spans="1:4" x14ac:dyDescent="0.2">
      <c r="A105" s="4">
        <v>3833</v>
      </c>
      <c r="B105" s="4" t="s">
        <v>252</v>
      </c>
      <c r="C105" s="4" t="s">
        <v>100</v>
      </c>
      <c r="D105" s="3" t="s">
        <v>411</v>
      </c>
    </row>
    <row r="106" spans="1:4" x14ac:dyDescent="0.2">
      <c r="A106" s="4">
        <v>3847</v>
      </c>
      <c r="B106" s="4" t="s">
        <v>32</v>
      </c>
      <c r="C106" s="4" t="s">
        <v>369</v>
      </c>
      <c r="D106" s="3" t="s">
        <v>411</v>
      </c>
    </row>
    <row r="107" spans="1:4" x14ac:dyDescent="0.2">
      <c r="A107" s="3">
        <v>3861</v>
      </c>
      <c r="B107" s="3" t="s">
        <v>64</v>
      </c>
      <c r="C107" s="3" t="s">
        <v>63</v>
      </c>
      <c r="D107" s="3" t="s">
        <v>410</v>
      </c>
    </row>
    <row r="108" spans="1:4" x14ac:dyDescent="0.2">
      <c r="A108" s="4">
        <v>3894</v>
      </c>
      <c r="B108" s="4" t="s">
        <v>258</v>
      </c>
      <c r="C108" s="4" t="s">
        <v>371</v>
      </c>
      <c r="D108" s="3" t="s">
        <v>411</v>
      </c>
    </row>
    <row r="109" spans="1:4" x14ac:dyDescent="0.2">
      <c r="A109" s="3">
        <v>3901</v>
      </c>
      <c r="B109" s="3" t="s">
        <v>96</v>
      </c>
      <c r="C109" s="3" t="s">
        <v>97</v>
      </c>
      <c r="D109" s="3" t="s">
        <v>410</v>
      </c>
    </row>
    <row r="110" spans="1:4" x14ac:dyDescent="0.2">
      <c r="A110" s="3">
        <v>3902</v>
      </c>
      <c r="B110" s="3" t="s">
        <v>89</v>
      </c>
      <c r="C110" s="3" t="s">
        <v>97</v>
      </c>
      <c r="D110" s="3" t="s">
        <v>410</v>
      </c>
    </row>
    <row r="111" spans="1:4" x14ac:dyDescent="0.2">
      <c r="A111" s="3">
        <v>3903</v>
      </c>
      <c r="B111" s="3" t="s">
        <v>98</v>
      </c>
      <c r="C111" s="3" t="s">
        <v>97</v>
      </c>
      <c r="D111" s="3" t="s">
        <v>410</v>
      </c>
    </row>
    <row r="112" spans="1:4" x14ac:dyDescent="0.2">
      <c r="A112" s="4">
        <v>3904</v>
      </c>
      <c r="B112" s="4" t="s">
        <v>259</v>
      </c>
      <c r="C112" s="4" t="s">
        <v>372</v>
      </c>
      <c r="D112" s="3" t="s">
        <v>411</v>
      </c>
    </row>
    <row r="113" spans="1:4" x14ac:dyDescent="0.2">
      <c r="A113" s="4">
        <v>3910</v>
      </c>
      <c r="B113" s="4" t="s">
        <v>260</v>
      </c>
      <c r="C113" s="4" t="s">
        <v>372</v>
      </c>
      <c r="D113" s="3" t="s">
        <v>411</v>
      </c>
    </row>
    <row r="114" spans="1:4" x14ac:dyDescent="0.2">
      <c r="A114" s="4">
        <v>3917</v>
      </c>
      <c r="B114" s="4" t="s">
        <v>209</v>
      </c>
      <c r="C114" s="4" t="s">
        <v>128</v>
      </c>
      <c r="D114" s="3" t="s">
        <v>411</v>
      </c>
    </row>
    <row r="115" spans="1:4" x14ac:dyDescent="0.2">
      <c r="A115" s="4">
        <v>3918</v>
      </c>
      <c r="B115" s="4" t="s">
        <v>309</v>
      </c>
      <c r="C115" s="4" t="s">
        <v>391</v>
      </c>
      <c r="D115" s="3" t="s">
        <v>411</v>
      </c>
    </row>
    <row r="116" spans="1:4" x14ac:dyDescent="0.2">
      <c r="A116" s="4">
        <v>3922</v>
      </c>
      <c r="B116" s="4" t="s">
        <v>310</v>
      </c>
      <c r="C116" s="4" t="s">
        <v>392</v>
      </c>
      <c r="D116" s="3" t="s">
        <v>411</v>
      </c>
    </row>
    <row r="117" spans="1:4" x14ac:dyDescent="0.2">
      <c r="A117" s="4">
        <v>3925</v>
      </c>
      <c r="B117" s="4" t="s">
        <v>311</v>
      </c>
      <c r="C117" s="4" t="s">
        <v>393</v>
      </c>
      <c r="D117" s="3" t="s">
        <v>411</v>
      </c>
    </row>
    <row r="118" spans="1:4" x14ac:dyDescent="0.2">
      <c r="A118" s="4">
        <v>3931</v>
      </c>
      <c r="B118" s="4" t="s">
        <v>312</v>
      </c>
      <c r="C118" s="4" t="s">
        <v>394</v>
      </c>
      <c r="D118" s="3" t="s">
        <v>411</v>
      </c>
    </row>
    <row r="119" spans="1:4" x14ac:dyDescent="0.2">
      <c r="A119" s="4">
        <v>3949</v>
      </c>
      <c r="B119" s="4" t="s">
        <v>45</v>
      </c>
      <c r="C119" s="4" t="s">
        <v>391</v>
      </c>
      <c r="D119" s="3" t="s">
        <v>411</v>
      </c>
    </row>
    <row r="120" spans="1:4" x14ac:dyDescent="0.2">
      <c r="A120" s="3">
        <v>3955</v>
      </c>
      <c r="B120" s="3" t="s">
        <v>47</v>
      </c>
      <c r="C120" s="3" t="s">
        <v>48</v>
      </c>
      <c r="D120" s="3" t="s">
        <v>410</v>
      </c>
    </row>
    <row r="121" spans="1:4" x14ac:dyDescent="0.2">
      <c r="A121" s="3">
        <v>3997</v>
      </c>
      <c r="B121" s="3" t="s">
        <v>74</v>
      </c>
      <c r="C121" s="3" t="s">
        <v>73</v>
      </c>
      <c r="D121" s="3" t="s">
        <v>410</v>
      </c>
    </row>
    <row r="122" spans="1:4" x14ac:dyDescent="0.2">
      <c r="A122" s="4">
        <v>3998</v>
      </c>
      <c r="B122" s="4" t="s">
        <v>283</v>
      </c>
      <c r="C122" s="4" t="s">
        <v>380</v>
      </c>
      <c r="D122" s="3" t="s">
        <v>411</v>
      </c>
    </row>
    <row r="123" spans="1:4" x14ac:dyDescent="0.2">
      <c r="A123" s="4">
        <v>3999</v>
      </c>
      <c r="B123" s="4" t="s">
        <v>284</v>
      </c>
      <c r="C123" s="4" t="s">
        <v>380</v>
      </c>
      <c r="D123" s="3" t="s">
        <v>411</v>
      </c>
    </row>
    <row r="124" spans="1:4" x14ac:dyDescent="0.2">
      <c r="A124" s="3">
        <v>4016</v>
      </c>
      <c r="B124" s="3" t="s">
        <v>70</v>
      </c>
      <c r="C124" s="3" t="s">
        <v>71</v>
      </c>
      <c r="D124" s="3" t="s">
        <v>410</v>
      </c>
    </row>
    <row r="125" spans="1:4" x14ac:dyDescent="0.2">
      <c r="A125" s="4">
        <v>4018</v>
      </c>
      <c r="B125" s="4" t="s">
        <v>225</v>
      </c>
      <c r="C125" s="4" t="s">
        <v>114</v>
      </c>
      <c r="D125" s="3" t="s">
        <v>411</v>
      </c>
    </row>
    <row r="126" spans="1:4" x14ac:dyDescent="0.2">
      <c r="A126" s="3">
        <v>4019</v>
      </c>
      <c r="B126" s="3" t="s">
        <v>115</v>
      </c>
      <c r="C126" s="3" t="s">
        <v>114</v>
      </c>
      <c r="D126" s="3" t="s">
        <v>410</v>
      </c>
    </row>
    <row r="127" spans="1:4" x14ac:dyDescent="0.2">
      <c r="A127" s="3">
        <v>4020</v>
      </c>
      <c r="B127" s="3" t="s">
        <v>116</v>
      </c>
      <c r="C127" s="3" t="s">
        <v>114</v>
      </c>
      <c r="D127" s="3" t="s">
        <v>410</v>
      </c>
    </row>
    <row r="128" spans="1:4" x14ac:dyDescent="0.2">
      <c r="A128" s="4">
        <v>4034</v>
      </c>
      <c r="B128" s="4" t="s">
        <v>32</v>
      </c>
      <c r="C128" s="4" t="s">
        <v>360</v>
      </c>
      <c r="D128" s="3" t="s">
        <v>411</v>
      </c>
    </row>
    <row r="129" spans="1:4" x14ac:dyDescent="0.2">
      <c r="A129" s="4">
        <v>4043</v>
      </c>
      <c r="B129" s="4" t="s">
        <v>226</v>
      </c>
      <c r="C129" s="4" t="s">
        <v>361</v>
      </c>
      <c r="D129" s="3" t="s">
        <v>411</v>
      </c>
    </row>
    <row r="130" spans="1:4" x14ac:dyDescent="0.2">
      <c r="A130" s="4">
        <v>4049</v>
      </c>
      <c r="B130" s="4" t="s">
        <v>227</v>
      </c>
      <c r="C130" s="4" t="s">
        <v>362</v>
      </c>
      <c r="D130" s="3" t="s">
        <v>411</v>
      </c>
    </row>
    <row r="131" spans="1:4" x14ac:dyDescent="0.2">
      <c r="A131" s="4">
        <v>4053</v>
      </c>
      <c r="B131" s="4" t="s">
        <v>228</v>
      </c>
      <c r="C131" s="4" t="s">
        <v>363</v>
      </c>
      <c r="D131" s="3" t="s">
        <v>411</v>
      </c>
    </row>
    <row r="132" spans="1:4" x14ac:dyDescent="0.2">
      <c r="A132" s="4">
        <v>4054</v>
      </c>
      <c r="B132" s="4" t="s">
        <v>229</v>
      </c>
      <c r="C132" s="4" t="s">
        <v>363</v>
      </c>
      <c r="D132" s="3" t="s">
        <v>411</v>
      </c>
    </row>
    <row r="133" spans="1:4" x14ac:dyDescent="0.2">
      <c r="A133" s="4">
        <v>4055</v>
      </c>
      <c r="B133" s="4" t="s">
        <v>230</v>
      </c>
      <c r="C133" s="4" t="s">
        <v>363</v>
      </c>
      <c r="D133" s="3" t="s">
        <v>411</v>
      </c>
    </row>
    <row r="134" spans="1:4" x14ac:dyDescent="0.2">
      <c r="A134" s="4">
        <v>4056</v>
      </c>
      <c r="B134" s="4" t="s">
        <v>45</v>
      </c>
      <c r="C134" s="4" t="s">
        <v>363</v>
      </c>
      <c r="D134" s="3" t="s">
        <v>411</v>
      </c>
    </row>
    <row r="135" spans="1:4" x14ac:dyDescent="0.2">
      <c r="A135" s="4">
        <v>4057</v>
      </c>
      <c r="B135" s="4" t="s">
        <v>231</v>
      </c>
      <c r="C135" s="4" t="s">
        <v>363</v>
      </c>
      <c r="D135" s="3" t="s">
        <v>411</v>
      </c>
    </row>
    <row r="136" spans="1:4" x14ac:dyDescent="0.2">
      <c r="A136" s="3">
        <v>4070</v>
      </c>
      <c r="B136" s="3" t="s">
        <v>117</v>
      </c>
      <c r="C136" s="3" t="s">
        <v>118</v>
      </c>
      <c r="D136" s="3" t="s">
        <v>410</v>
      </c>
    </row>
    <row r="137" spans="1:4" x14ac:dyDescent="0.2">
      <c r="A137" s="3">
        <v>4073</v>
      </c>
      <c r="B137" s="3" t="s">
        <v>102</v>
      </c>
      <c r="C137" s="3" t="s">
        <v>100</v>
      </c>
      <c r="D137" s="3" t="s">
        <v>410</v>
      </c>
    </row>
    <row r="138" spans="1:4" x14ac:dyDescent="0.2">
      <c r="A138" s="4">
        <v>4074</v>
      </c>
      <c r="B138" s="4" t="s">
        <v>89</v>
      </c>
      <c r="C138" s="4" t="s">
        <v>100</v>
      </c>
      <c r="D138" s="3" t="s">
        <v>411</v>
      </c>
    </row>
    <row r="139" spans="1:4" x14ac:dyDescent="0.2">
      <c r="A139" s="3">
        <v>4122</v>
      </c>
      <c r="B139" s="3" t="s">
        <v>125</v>
      </c>
      <c r="C139" s="3" t="s">
        <v>126</v>
      </c>
      <c r="D139" s="3" t="s">
        <v>410</v>
      </c>
    </row>
    <row r="140" spans="1:4" x14ac:dyDescent="0.2">
      <c r="A140" s="3">
        <v>4129</v>
      </c>
      <c r="B140" s="3" t="s">
        <v>75</v>
      </c>
      <c r="C140" s="3" t="s">
        <v>76</v>
      </c>
      <c r="D140" s="3" t="s">
        <v>410</v>
      </c>
    </row>
    <row r="141" spans="1:4" x14ac:dyDescent="0.2">
      <c r="A141" s="4">
        <v>4133</v>
      </c>
      <c r="B141" s="4" t="s">
        <v>225</v>
      </c>
      <c r="C141" s="4" t="s">
        <v>381</v>
      </c>
      <c r="D141" s="3" t="s">
        <v>411</v>
      </c>
    </row>
    <row r="142" spans="1:4" x14ac:dyDescent="0.2">
      <c r="A142" s="4">
        <v>4148</v>
      </c>
      <c r="B142" s="4" t="s">
        <v>261</v>
      </c>
      <c r="C142" s="4" t="s">
        <v>93</v>
      </c>
      <c r="D142" s="3" t="s">
        <v>411</v>
      </c>
    </row>
    <row r="143" spans="1:4" x14ac:dyDescent="0.2">
      <c r="A143" s="3">
        <v>4160</v>
      </c>
      <c r="B143" s="3" t="s">
        <v>95</v>
      </c>
      <c r="C143" s="3" t="s">
        <v>93</v>
      </c>
      <c r="D143" s="3" t="s">
        <v>410</v>
      </c>
    </row>
    <row r="144" spans="1:4" x14ac:dyDescent="0.2">
      <c r="A144" s="3">
        <v>4172</v>
      </c>
      <c r="B144" s="3" t="s">
        <v>70</v>
      </c>
      <c r="C144" s="3" t="s">
        <v>93</v>
      </c>
      <c r="D144" s="3" t="s">
        <v>410</v>
      </c>
    </row>
    <row r="145" spans="1:4" x14ac:dyDescent="0.2">
      <c r="A145" s="4">
        <v>4173</v>
      </c>
      <c r="B145" s="4" t="s">
        <v>262</v>
      </c>
      <c r="C145" s="4" t="s">
        <v>93</v>
      </c>
      <c r="D145" s="3" t="s">
        <v>411</v>
      </c>
    </row>
    <row r="146" spans="1:4" x14ac:dyDescent="0.2">
      <c r="A146" s="4">
        <v>4175</v>
      </c>
      <c r="B146" s="4" t="s">
        <v>45</v>
      </c>
      <c r="C146" s="4" t="s">
        <v>93</v>
      </c>
      <c r="D146" s="3" t="s">
        <v>411</v>
      </c>
    </row>
    <row r="147" spans="1:4" x14ac:dyDescent="0.2">
      <c r="A147" s="3">
        <v>4176</v>
      </c>
      <c r="B147" s="3" t="s">
        <v>94</v>
      </c>
      <c r="C147" s="3" t="s">
        <v>93</v>
      </c>
      <c r="D147" s="3" t="s">
        <v>410</v>
      </c>
    </row>
    <row r="148" spans="1:4" x14ac:dyDescent="0.2">
      <c r="A148" s="3">
        <v>4179</v>
      </c>
      <c r="B148" s="3" t="s">
        <v>33</v>
      </c>
      <c r="C148" s="3" t="s">
        <v>24</v>
      </c>
      <c r="D148" s="3" t="s">
        <v>410</v>
      </c>
    </row>
    <row r="149" spans="1:4" x14ac:dyDescent="0.2">
      <c r="A149" s="4">
        <v>4180</v>
      </c>
      <c r="B149" s="4" t="s">
        <v>299</v>
      </c>
      <c r="C149" s="4" t="s">
        <v>59</v>
      </c>
      <c r="D149" s="3" t="s">
        <v>411</v>
      </c>
    </row>
    <row r="150" spans="1:4" x14ac:dyDescent="0.2">
      <c r="A150" s="4">
        <v>4182</v>
      </c>
      <c r="B150" s="4" t="s">
        <v>70</v>
      </c>
      <c r="C150" s="4" t="s">
        <v>128</v>
      </c>
      <c r="D150" s="3" t="s">
        <v>411</v>
      </c>
    </row>
    <row r="151" spans="1:4" x14ac:dyDescent="0.2">
      <c r="A151" s="4">
        <v>4190</v>
      </c>
      <c r="B151" s="4" t="s">
        <v>13</v>
      </c>
      <c r="C151" s="4" t="s">
        <v>400</v>
      </c>
      <c r="D151" s="3" t="s">
        <v>411</v>
      </c>
    </row>
    <row r="152" spans="1:4" x14ac:dyDescent="0.2">
      <c r="A152" s="4">
        <v>4196</v>
      </c>
      <c r="B152" s="4" t="s">
        <v>313</v>
      </c>
      <c r="C152" s="4" t="s">
        <v>52</v>
      </c>
      <c r="D152" s="3" t="s">
        <v>411</v>
      </c>
    </row>
    <row r="153" spans="1:4" x14ac:dyDescent="0.2">
      <c r="A153" s="4">
        <v>4199</v>
      </c>
      <c r="B153" s="4" t="s">
        <v>253</v>
      </c>
      <c r="C153" s="4" t="s">
        <v>368</v>
      </c>
      <c r="D153" s="3" t="s">
        <v>411</v>
      </c>
    </row>
    <row r="154" spans="1:4" x14ac:dyDescent="0.2">
      <c r="A154" s="4">
        <v>4202</v>
      </c>
      <c r="B154" s="4" t="s">
        <v>232</v>
      </c>
      <c r="C154" s="4" t="s">
        <v>114</v>
      </c>
      <c r="D154" s="3" t="s">
        <v>411</v>
      </c>
    </row>
    <row r="155" spans="1:4" x14ac:dyDescent="0.2">
      <c r="A155" s="4">
        <v>4207</v>
      </c>
      <c r="B155" s="4" t="s">
        <v>337</v>
      </c>
      <c r="C155" s="4" t="s">
        <v>14</v>
      </c>
      <c r="D155" s="3" t="s">
        <v>411</v>
      </c>
    </row>
    <row r="156" spans="1:4" x14ac:dyDescent="0.2">
      <c r="A156" s="4">
        <v>4209</v>
      </c>
      <c r="B156" s="4" t="s">
        <v>233</v>
      </c>
      <c r="C156" s="4" t="s">
        <v>120</v>
      </c>
      <c r="D156" s="3" t="s">
        <v>411</v>
      </c>
    </row>
    <row r="157" spans="1:4" x14ac:dyDescent="0.2">
      <c r="A157" s="4">
        <v>4212</v>
      </c>
      <c r="B157" s="4" t="s">
        <v>254</v>
      </c>
      <c r="C157" s="4" t="s">
        <v>104</v>
      </c>
      <c r="D157" s="3" t="s">
        <v>411</v>
      </c>
    </row>
    <row r="158" spans="1:4" x14ac:dyDescent="0.2">
      <c r="A158" s="4">
        <v>4220</v>
      </c>
      <c r="B158" s="4" t="s">
        <v>349</v>
      </c>
      <c r="C158" s="4" t="s">
        <v>407</v>
      </c>
      <c r="D158" s="3" t="s">
        <v>411</v>
      </c>
    </row>
    <row r="159" spans="1:4" x14ac:dyDescent="0.2">
      <c r="A159" s="3">
        <v>4223</v>
      </c>
      <c r="B159" s="3" t="s">
        <v>62</v>
      </c>
      <c r="C159" s="3" t="s">
        <v>63</v>
      </c>
      <c r="D159" s="3" t="s">
        <v>410</v>
      </c>
    </row>
    <row r="160" spans="1:4" x14ac:dyDescent="0.2">
      <c r="A160" s="4">
        <v>4226</v>
      </c>
      <c r="B160" s="4" t="s">
        <v>210</v>
      </c>
      <c r="C160" s="4" t="s">
        <v>128</v>
      </c>
      <c r="D160" s="3" t="s">
        <v>411</v>
      </c>
    </row>
    <row r="161" spans="1:4" x14ac:dyDescent="0.2">
      <c r="A161" s="3">
        <v>4227</v>
      </c>
      <c r="B161" s="3" t="s">
        <v>5</v>
      </c>
      <c r="C161" s="3" t="s">
        <v>6</v>
      </c>
      <c r="D161" s="3" t="s">
        <v>410</v>
      </c>
    </row>
    <row r="162" spans="1:4" x14ac:dyDescent="0.2">
      <c r="A162" s="4">
        <v>4231</v>
      </c>
      <c r="B162" s="4" t="s">
        <v>338</v>
      </c>
      <c r="C162" s="4" t="s">
        <v>401</v>
      </c>
      <c r="D162" s="3" t="s">
        <v>411</v>
      </c>
    </row>
    <row r="163" spans="1:4" x14ac:dyDescent="0.2">
      <c r="A163" s="3">
        <v>4236</v>
      </c>
      <c r="B163" s="3" t="s">
        <v>16</v>
      </c>
      <c r="C163" s="3" t="s">
        <v>100</v>
      </c>
      <c r="D163" s="3" t="s">
        <v>410</v>
      </c>
    </row>
    <row r="164" spans="1:4" x14ac:dyDescent="0.2">
      <c r="A164" s="4">
        <v>4237</v>
      </c>
      <c r="B164" s="4" t="s">
        <v>350</v>
      </c>
      <c r="C164" s="4" t="s">
        <v>10</v>
      </c>
      <c r="D164" s="3" t="s">
        <v>411</v>
      </c>
    </row>
    <row r="165" spans="1:4" x14ac:dyDescent="0.2">
      <c r="A165" s="4">
        <v>4250</v>
      </c>
      <c r="B165" s="4" t="s">
        <v>285</v>
      </c>
      <c r="C165" s="4" t="s">
        <v>82</v>
      </c>
      <c r="D165" s="3" t="s">
        <v>411</v>
      </c>
    </row>
    <row r="166" spans="1:4" x14ac:dyDescent="0.2">
      <c r="A166" s="4">
        <v>4257</v>
      </c>
      <c r="B166" s="4" t="s">
        <v>101</v>
      </c>
      <c r="C166" s="4" t="s">
        <v>373</v>
      </c>
      <c r="D166" s="3" t="s">
        <v>411</v>
      </c>
    </row>
    <row r="167" spans="1:4" x14ac:dyDescent="0.2">
      <c r="A167" s="4">
        <v>4271</v>
      </c>
      <c r="B167" s="4" t="s">
        <v>49</v>
      </c>
      <c r="C167" s="4" t="s">
        <v>114</v>
      </c>
      <c r="D167" s="3" t="s">
        <v>411</v>
      </c>
    </row>
    <row r="168" spans="1:4" x14ac:dyDescent="0.2">
      <c r="A168" s="4">
        <v>4274</v>
      </c>
      <c r="B168" s="4" t="s">
        <v>286</v>
      </c>
      <c r="C168" s="4" t="s">
        <v>382</v>
      </c>
      <c r="D168" s="3" t="s">
        <v>411</v>
      </c>
    </row>
    <row r="169" spans="1:4" x14ac:dyDescent="0.2">
      <c r="A169" s="3">
        <v>4279</v>
      </c>
      <c r="B169" s="3" t="s">
        <v>113</v>
      </c>
      <c r="C169" s="3" t="s">
        <v>114</v>
      </c>
      <c r="D169" s="3" t="s">
        <v>410</v>
      </c>
    </row>
    <row r="170" spans="1:4" x14ac:dyDescent="0.2">
      <c r="A170" s="4">
        <v>4284</v>
      </c>
      <c r="B170" s="4" t="s">
        <v>339</v>
      </c>
      <c r="C170" s="4" t="s">
        <v>402</v>
      </c>
      <c r="D170" s="3" t="s">
        <v>411</v>
      </c>
    </row>
    <row r="171" spans="1:4" x14ac:dyDescent="0.2">
      <c r="A171" s="3">
        <v>4295</v>
      </c>
      <c r="B171" s="3" t="s">
        <v>122</v>
      </c>
      <c r="C171" s="3" t="s">
        <v>120</v>
      </c>
      <c r="D171" s="3" t="s">
        <v>410</v>
      </c>
    </row>
    <row r="172" spans="1:4" x14ac:dyDescent="0.2">
      <c r="A172" s="4">
        <v>4297</v>
      </c>
      <c r="B172" s="4" t="s">
        <v>211</v>
      </c>
      <c r="C172" s="4" t="s">
        <v>128</v>
      </c>
      <c r="D172" s="3" t="s">
        <v>411</v>
      </c>
    </row>
    <row r="173" spans="1:4" x14ac:dyDescent="0.2">
      <c r="A173" s="3">
        <v>4299</v>
      </c>
      <c r="B173" s="3" t="s">
        <v>21</v>
      </c>
      <c r="C173" s="3" t="s">
        <v>22</v>
      </c>
      <c r="D173" s="3" t="s">
        <v>410</v>
      </c>
    </row>
    <row r="174" spans="1:4" x14ac:dyDescent="0.2">
      <c r="A174" s="4">
        <v>4301</v>
      </c>
      <c r="B174" s="4" t="s">
        <v>225</v>
      </c>
      <c r="C174" s="4" t="s">
        <v>24</v>
      </c>
      <c r="D174" s="3" t="s">
        <v>411</v>
      </c>
    </row>
    <row r="175" spans="1:4" x14ac:dyDescent="0.2">
      <c r="A175" s="4">
        <v>4302</v>
      </c>
      <c r="B175" s="4" t="s">
        <v>351</v>
      </c>
      <c r="C175" s="4" t="s">
        <v>408</v>
      </c>
      <c r="D175" s="3" t="s">
        <v>411</v>
      </c>
    </row>
    <row r="176" spans="1:4" x14ac:dyDescent="0.2">
      <c r="A176" s="4">
        <v>4303</v>
      </c>
      <c r="B176" s="4" t="s">
        <v>212</v>
      </c>
      <c r="C176" s="4" t="s">
        <v>128</v>
      </c>
      <c r="D176" s="3" t="s">
        <v>411</v>
      </c>
    </row>
    <row r="177" spans="1:4" x14ac:dyDescent="0.2">
      <c r="A177" s="3">
        <v>4307</v>
      </c>
      <c r="B177" s="3" t="s">
        <v>49</v>
      </c>
      <c r="C177" s="3" t="s">
        <v>50</v>
      </c>
      <c r="D177" s="3" t="s">
        <v>410</v>
      </c>
    </row>
    <row r="178" spans="1:4" x14ac:dyDescent="0.2">
      <c r="A178" s="4">
        <v>4315</v>
      </c>
      <c r="B178" s="4" t="s">
        <v>300</v>
      </c>
      <c r="C178" s="4" t="s">
        <v>59</v>
      </c>
      <c r="D178" s="3" t="s">
        <v>411</v>
      </c>
    </row>
    <row r="179" spans="1:4" x14ac:dyDescent="0.2">
      <c r="A179" s="4">
        <v>4318</v>
      </c>
      <c r="B179" s="4" t="s">
        <v>314</v>
      </c>
      <c r="C179" s="4" t="s">
        <v>393</v>
      </c>
      <c r="D179" s="3" t="s">
        <v>411</v>
      </c>
    </row>
    <row r="180" spans="1:4" x14ac:dyDescent="0.2">
      <c r="A180" s="3">
        <v>4323</v>
      </c>
      <c r="B180" s="3" t="s">
        <v>99</v>
      </c>
      <c r="C180" s="3" t="s">
        <v>100</v>
      </c>
      <c r="D180" s="3" t="s">
        <v>410</v>
      </c>
    </row>
    <row r="181" spans="1:4" x14ac:dyDescent="0.2">
      <c r="A181" s="4">
        <v>4328</v>
      </c>
      <c r="B181" s="4" t="s">
        <v>213</v>
      </c>
      <c r="C181" s="4" t="s">
        <v>356</v>
      </c>
      <c r="D181" s="3" t="s">
        <v>411</v>
      </c>
    </row>
    <row r="182" spans="1:4" x14ac:dyDescent="0.2">
      <c r="A182" s="3">
        <v>4332</v>
      </c>
      <c r="B182" s="3" t="s">
        <v>15</v>
      </c>
      <c r="C182" s="3" t="s">
        <v>14</v>
      </c>
      <c r="D182" s="3" t="s">
        <v>410</v>
      </c>
    </row>
    <row r="183" spans="1:4" x14ac:dyDescent="0.2">
      <c r="A183" s="4">
        <v>4335</v>
      </c>
      <c r="B183" s="4" t="s">
        <v>340</v>
      </c>
      <c r="C183" s="4" t="s">
        <v>14</v>
      </c>
      <c r="D183" s="3" t="s">
        <v>411</v>
      </c>
    </row>
    <row r="184" spans="1:4" x14ac:dyDescent="0.2">
      <c r="A184" s="4">
        <v>4336</v>
      </c>
      <c r="B184" s="4" t="s">
        <v>341</v>
      </c>
      <c r="C184" s="4" t="s">
        <v>14</v>
      </c>
      <c r="D184" s="3" t="s">
        <v>411</v>
      </c>
    </row>
    <row r="185" spans="1:4" x14ac:dyDescent="0.2">
      <c r="A185" s="3">
        <v>4385</v>
      </c>
      <c r="B185" s="3" t="s">
        <v>28</v>
      </c>
      <c r="C185" s="3" t="s">
        <v>24</v>
      </c>
      <c r="D185" s="3" t="s">
        <v>410</v>
      </c>
    </row>
    <row r="186" spans="1:4" x14ac:dyDescent="0.2">
      <c r="A186" s="4">
        <v>4434</v>
      </c>
      <c r="B186" s="4" t="s">
        <v>234</v>
      </c>
      <c r="C186" s="4" t="s">
        <v>120</v>
      </c>
      <c r="D186" s="3" t="s">
        <v>411</v>
      </c>
    </row>
    <row r="187" spans="1:4" x14ac:dyDescent="0.2">
      <c r="A187" s="4">
        <v>4437</v>
      </c>
      <c r="B187" s="4" t="s">
        <v>235</v>
      </c>
      <c r="C187" s="4" t="s">
        <v>363</v>
      </c>
      <c r="D187" s="3" t="s">
        <v>411</v>
      </c>
    </row>
    <row r="188" spans="1:4" x14ac:dyDescent="0.2">
      <c r="A188" s="4">
        <v>4484</v>
      </c>
      <c r="B188" s="4" t="s">
        <v>214</v>
      </c>
      <c r="C188" s="4" t="s">
        <v>128</v>
      </c>
      <c r="D188" s="3" t="s">
        <v>411</v>
      </c>
    </row>
    <row r="189" spans="1:4" x14ac:dyDescent="0.2">
      <c r="A189" s="4">
        <v>4486</v>
      </c>
      <c r="B189" s="4" t="s">
        <v>215</v>
      </c>
      <c r="C189" s="4" t="s">
        <v>128</v>
      </c>
      <c r="D189" s="3" t="s">
        <v>411</v>
      </c>
    </row>
    <row r="190" spans="1:4" x14ac:dyDescent="0.2">
      <c r="A190" s="4">
        <v>4602</v>
      </c>
      <c r="B190" s="4" t="s">
        <v>330</v>
      </c>
      <c r="C190" s="4" t="s">
        <v>24</v>
      </c>
      <c r="D190" s="3" t="s">
        <v>411</v>
      </c>
    </row>
    <row r="191" spans="1:4" x14ac:dyDescent="0.2">
      <c r="A191" s="4">
        <v>4622</v>
      </c>
      <c r="B191" s="4" t="s">
        <v>216</v>
      </c>
      <c r="C191" s="4" t="s">
        <v>357</v>
      </c>
      <c r="D191" s="3" t="s">
        <v>411</v>
      </c>
    </row>
    <row r="192" spans="1:4" x14ac:dyDescent="0.2">
      <c r="A192" s="4">
        <v>4623</v>
      </c>
      <c r="B192" s="4" t="s">
        <v>342</v>
      </c>
      <c r="C192" s="4" t="s">
        <v>14</v>
      </c>
      <c r="D192" s="3" t="s">
        <v>411</v>
      </c>
    </row>
    <row r="193" spans="1:4" x14ac:dyDescent="0.2">
      <c r="A193" s="4">
        <v>4631</v>
      </c>
      <c r="B193" s="4" t="s">
        <v>255</v>
      </c>
      <c r="C193" s="4" t="s">
        <v>104</v>
      </c>
      <c r="D193" s="3" t="s">
        <v>411</v>
      </c>
    </row>
    <row r="194" spans="1:4" x14ac:dyDescent="0.2">
      <c r="A194" s="4">
        <v>4634</v>
      </c>
      <c r="B194" s="4" t="s">
        <v>236</v>
      </c>
      <c r="C194" s="4" t="s">
        <v>120</v>
      </c>
      <c r="D194" s="3" t="s">
        <v>411</v>
      </c>
    </row>
    <row r="195" spans="1:4" x14ac:dyDescent="0.2">
      <c r="A195" s="4">
        <v>4662</v>
      </c>
      <c r="B195" s="4" t="s">
        <v>343</v>
      </c>
      <c r="C195" s="4" t="s">
        <v>400</v>
      </c>
      <c r="D195" s="3" t="s">
        <v>411</v>
      </c>
    </row>
    <row r="196" spans="1:4" x14ac:dyDescent="0.2">
      <c r="A196" s="4">
        <v>4709</v>
      </c>
      <c r="B196" s="4" t="s">
        <v>287</v>
      </c>
      <c r="C196" s="4" t="s">
        <v>380</v>
      </c>
      <c r="D196" s="3" t="s">
        <v>411</v>
      </c>
    </row>
    <row r="197" spans="1:4" x14ac:dyDescent="0.2">
      <c r="A197" s="4">
        <v>4712</v>
      </c>
      <c r="B197" s="4" t="s">
        <v>288</v>
      </c>
      <c r="C197" s="4" t="s">
        <v>382</v>
      </c>
      <c r="D197" s="3" t="s">
        <v>411</v>
      </c>
    </row>
    <row r="198" spans="1:4" x14ac:dyDescent="0.2">
      <c r="A198" s="4">
        <v>4761</v>
      </c>
      <c r="B198" s="4" t="s">
        <v>222</v>
      </c>
      <c r="C198" s="4" t="s">
        <v>403</v>
      </c>
      <c r="D198" s="3" t="s">
        <v>411</v>
      </c>
    </row>
    <row r="199" spans="1:4" x14ac:dyDescent="0.2">
      <c r="A199" s="3">
        <v>4800</v>
      </c>
      <c r="B199" s="3" t="s">
        <v>43</v>
      </c>
      <c r="C199" s="3" t="s">
        <v>44</v>
      </c>
      <c r="D199" s="3" t="s">
        <v>410</v>
      </c>
    </row>
    <row r="200" spans="1:4" x14ac:dyDescent="0.2">
      <c r="A200" s="4">
        <v>4801</v>
      </c>
      <c r="B200" s="4" t="s">
        <v>315</v>
      </c>
      <c r="C200" s="4" t="s">
        <v>52</v>
      </c>
      <c r="D200" s="3" t="s">
        <v>411</v>
      </c>
    </row>
    <row r="201" spans="1:4" x14ac:dyDescent="0.2">
      <c r="A201" s="3">
        <v>5010</v>
      </c>
      <c r="B201" s="3" t="s">
        <v>26</v>
      </c>
      <c r="C201" s="3" t="s">
        <v>24</v>
      </c>
      <c r="D201" s="3" t="s">
        <v>410</v>
      </c>
    </row>
    <row r="202" spans="1:4" x14ac:dyDescent="0.2">
      <c r="A202" s="4">
        <v>5018</v>
      </c>
      <c r="B202" s="4" t="s">
        <v>117</v>
      </c>
      <c r="C202" s="4" t="s">
        <v>128</v>
      </c>
      <c r="D202" s="3" t="s">
        <v>411</v>
      </c>
    </row>
    <row r="203" spans="1:4" x14ac:dyDescent="0.2">
      <c r="A203" s="4">
        <v>5022</v>
      </c>
      <c r="B203" s="4" t="s">
        <v>217</v>
      </c>
      <c r="C203" s="4" t="s">
        <v>128</v>
      </c>
      <c r="D203" s="3" t="s">
        <v>411</v>
      </c>
    </row>
    <row r="204" spans="1:4" x14ac:dyDescent="0.2">
      <c r="A204" s="4">
        <v>6002</v>
      </c>
      <c r="B204" s="4" t="s">
        <v>51</v>
      </c>
      <c r="C204" s="4" t="s">
        <v>24</v>
      </c>
      <c r="D204" s="3" t="s">
        <v>411</v>
      </c>
    </row>
    <row r="205" spans="1:4" x14ac:dyDescent="0.2">
      <c r="A205" s="4">
        <v>6004</v>
      </c>
      <c r="B205" s="4" t="s">
        <v>218</v>
      </c>
      <c r="C205" s="4" t="s">
        <v>128</v>
      </c>
      <c r="D205" s="3" t="s">
        <v>411</v>
      </c>
    </row>
    <row r="206" spans="1:4" x14ac:dyDescent="0.2">
      <c r="A206" s="4">
        <v>6017</v>
      </c>
      <c r="B206" s="4" t="s">
        <v>13</v>
      </c>
      <c r="C206" s="4" t="s">
        <v>128</v>
      </c>
      <c r="D206" s="3" t="s">
        <v>411</v>
      </c>
    </row>
    <row r="207" spans="1:4" x14ac:dyDescent="0.2">
      <c r="A207" s="4">
        <v>6026</v>
      </c>
      <c r="B207" s="4" t="s">
        <v>98</v>
      </c>
      <c r="C207" s="4" t="s">
        <v>104</v>
      </c>
      <c r="D207" s="3" t="s">
        <v>411</v>
      </c>
    </row>
    <row r="208" spans="1:4" x14ac:dyDescent="0.2">
      <c r="A208" s="4">
        <v>6033</v>
      </c>
      <c r="B208" s="4" t="s">
        <v>289</v>
      </c>
      <c r="C208" s="4" t="s">
        <v>382</v>
      </c>
      <c r="D208" s="3" t="s">
        <v>411</v>
      </c>
    </row>
    <row r="209" spans="1:4" x14ac:dyDescent="0.2">
      <c r="A209" s="4">
        <v>6044</v>
      </c>
      <c r="B209" s="4" t="s">
        <v>121</v>
      </c>
      <c r="C209" s="4" t="s">
        <v>93</v>
      </c>
      <c r="D209" s="3" t="s">
        <v>411</v>
      </c>
    </row>
    <row r="210" spans="1:4" x14ac:dyDescent="0.2">
      <c r="A210" s="4">
        <v>6046</v>
      </c>
      <c r="B210" s="4" t="s">
        <v>263</v>
      </c>
      <c r="C210" s="4" t="s">
        <v>93</v>
      </c>
      <c r="D210" s="3" t="s">
        <v>411</v>
      </c>
    </row>
    <row r="211" spans="1:4" x14ac:dyDescent="0.2">
      <c r="A211" s="4">
        <v>6052</v>
      </c>
      <c r="B211" s="4" t="s">
        <v>86</v>
      </c>
      <c r="C211" s="4" t="s">
        <v>59</v>
      </c>
      <c r="D211" s="3" t="s">
        <v>411</v>
      </c>
    </row>
    <row r="212" spans="1:4" x14ac:dyDescent="0.2">
      <c r="A212" s="4">
        <v>6059</v>
      </c>
      <c r="B212" s="4" t="s">
        <v>331</v>
      </c>
      <c r="C212" s="4" t="s">
        <v>24</v>
      </c>
      <c r="D212" s="3" t="s">
        <v>411</v>
      </c>
    </row>
    <row r="213" spans="1:4" x14ac:dyDescent="0.2">
      <c r="A213" s="3">
        <v>6062</v>
      </c>
      <c r="B213" s="3" t="s">
        <v>32</v>
      </c>
      <c r="C213" s="3" t="s">
        <v>54</v>
      </c>
      <c r="D213" s="3" t="s">
        <v>410</v>
      </c>
    </row>
    <row r="214" spans="1:4" x14ac:dyDescent="0.2">
      <c r="A214" s="4">
        <v>6063</v>
      </c>
      <c r="B214" s="4" t="s">
        <v>316</v>
      </c>
      <c r="C214" s="4" t="s">
        <v>388</v>
      </c>
      <c r="D214" s="3" t="s">
        <v>411</v>
      </c>
    </row>
    <row r="215" spans="1:4" x14ac:dyDescent="0.2">
      <c r="A215" s="3">
        <v>6069</v>
      </c>
      <c r="B215" s="3" t="s">
        <v>72</v>
      </c>
      <c r="C215" s="3" t="s">
        <v>73</v>
      </c>
      <c r="D215" s="3" t="s">
        <v>410</v>
      </c>
    </row>
    <row r="216" spans="1:4" x14ac:dyDescent="0.2">
      <c r="A216" s="4">
        <v>6071</v>
      </c>
      <c r="B216" s="4" t="s">
        <v>215</v>
      </c>
      <c r="C216" s="4" t="s">
        <v>46</v>
      </c>
      <c r="D216" s="3" t="s">
        <v>411</v>
      </c>
    </row>
    <row r="217" spans="1:4" x14ac:dyDescent="0.2">
      <c r="A217" s="4">
        <v>6082</v>
      </c>
      <c r="B217" s="4" t="s">
        <v>86</v>
      </c>
      <c r="C217" s="4" t="s">
        <v>48</v>
      </c>
      <c r="D217" s="3" t="s">
        <v>411</v>
      </c>
    </row>
    <row r="218" spans="1:4" x14ac:dyDescent="0.2">
      <c r="A218" s="4">
        <v>6084</v>
      </c>
      <c r="B218" s="4" t="s">
        <v>219</v>
      </c>
      <c r="C218" s="4" t="s">
        <v>128</v>
      </c>
      <c r="D218" s="3" t="s">
        <v>411</v>
      </c>
    </row>
    <row r="219" spans="1:4" x14ac:dyDescent="0.2">
      <c r="A219" s="4">
        <v>6090</v>
      </c>
      <c r="B219" s="4" t="s">
        <v>332</v>
      </c>
      <c r="C219" s="4" t="s">
        <v>24</v>
      </c>
      <c r="D219" s="3" t="s">
        <v>411</v>
      </c>
    </row>
    <row r="220" spans="1:4" x14ac:dyDescent="0.2">
      <c r="A220" s="4">
        <v>6102</v>
      </c>
      <c r="B220" s="4" t="s">
        <v>301</v>
      </c>
      <c r="C220" s="4" t="s">
        <v>386</v>
      </c>
      <c r="D220" s="3" t="s">
        <v>411</v>
      </c>
    </row>
    <row r="221" spans="1:4" x14ac:dyDescent="0.2">
      <c r="A221" s="4">
        <v>6108</v>
      </c>
      <c r="B221" s="4" t="s">
        <v>276</v>
      </c>
      <c r="C221" s="4" t="s">
        <v>24</v>
      </c>
      <c r="D221" s="3" t="s">
        <v>411</v>
      </c>
    </row>
    <row r="222" spans="1:4" x14ac:dyDescent="0.2">
      <c r="A222" s="4">
        <v>6109</v>
      </c>
      <c r="B222" s="4" t="s">
        <v>333</v>
      </c>
      <c r="C222" s="4" t="s">
        <v>24</v>
      </c>
      <c r="D222" s="3" t="s">
        <v>411</v>
      </c>
    </row>
    <row r="223" spans="1:4" x14ac:dyDescent="0.2">
      <c r="A223" s="4">
        <v>6118</v>
      </c>
      <c r="B223" s="4" t="s">
        <v>237</v>
      </c>
      <c r="C223" s="4" t="s">
        <v>120</v>
      </c>
      <c r="D223" s="3" t="s">
        <v>411</v>
      </c>
    </row>
    <row r="224" spans="1:4" x14ac:dyDescent="0.2">
      <c r="A224" s="4">
        <v>6122</v>
      </c>
      <c r="B224" s="4" t="s">
        <v>238</v>
      </c>
      <c r="C224" s="4" t="s">
        <v>114</v>
      </c>
      <c r="D224" s="3" t="s">
        <v>411</v>
      </c>
    </row>
    <row r="225" spans="1:4" x14ac:dyDescent="0.2">
      <c r="A225" s="4">
        <v>6126</v>
      </c>
      <c r="B225" s="4" t="s">
        <v>317</v>
      </c>
      <c r="C225" s="4" t="s">
        <v>395</v>
      </c>
      <c r="D225" s="3" t="s">
        <v>411</v>
      </c>
    </row>
    <row r="226" spans="1:4" x14ac:dyDescent="0.2">
      <c r="A226" s="4">
        <v>6130</v>
      </c>
      <c r="B226" s="4" t="s">
        <v>86</v>
      </c>
      <c r="C226" s="4" t="s">
        <v>400</v>
      </c>
      <c r="D226" s="3" t="s">
        <v>411</v>
      </c>
    </row>
    <row r="227" spans="1:4" x14ac:dyDescent="0.2">
      <c r="A227" s="3">
        <v>6131</v>
      </c>
      <c r="B227" s="3" t="s">
        <v>53</v>
      </c>
      <c r="C227" s="3" t="s">
        <v>52</v>
      </c>
      <c r="D227" s="3" t="s">
        <v>410</v>
      </c>
    </row>
    <row r="228" spans="1:4" x14ac:dyDescent="0.2">
      <c r="A228" s="4">
        <v>6265</v>
      </c>
      <c r="B228" s="4" t="s">
        <v>334</v>
      </c>
      <c r="C228" s="4" t="s">
        <v>24</v>
      </c>
      <c r="D228" s="3" t="s">
        <v>411</v>
      </c>
    </row>
    <row r="229" spans="1:4" x14ac:dyDescent="0.2">
      <c r="A229" s="4">
        <v>6266</v>
      </c>
      <c r="B229" s="4" t="s">
        <v>25</v>
      </c>
      <c r="C229" s="4" t="s">
        <v>24</v>
      </c>
      <c r="D229" s="3" t="s">
        <v>410</v>
      </c>
    </row>
    <row r="230" spans="1:4" x14ac:dyDescent="0.2">
      <c r="A230" s="4">
        <v>6275</v>
      </c>
      <c r="B230" s="4" t="s">
        <v>220</v>
      </c>
      <c r="C230" s="4" t="s">
        <v>358</v>
      </c>
      <c r="D230" s="3" t="s">
        <v>411</v>
      </c>
    </row>
    <row r="231" spans="1:4" x14ac:dyDescent="0.2">
      <c r="A231" s="4">
        <v>6286</v>
      </c>
      <c r="B231" s="4" t="s">
        <v>344</v>
      </c>
      <c r="C231" s="4" t="s">
        <v>403</v>
      </c>
      <c r="D231" s="3" t="s">
        <v>411</v>
      </c>
    </row>
    <row r="232" spans="1:4" x14ac:dyDescent="0.2">
      <c r="A232" s="4">
        <v>6293</v>
      </c>
      <c r="B232" s="4" t="s">
        <v>58</v>
      </c>
      <c r="C232" s="4" t="s">
        <v>59</v>
      </c>
      <c r="D232" s="3" t="s">
        <v>410</v>
      </c>
    </row>
    <row r="233" spans="1:4" x14ac:dyDescent="0.2">
      <c r="A233" s="4">
        <v>6304</v>
      </c>
      <c r="B233" s="4" t="s">
        <v>302</v>
      </c>
      <c r="C233" s="4" t="s">
        <v>63</v>
      </c>
      <c r="D233" s="3" t="s">
        <v>411</v>
      </c>
    </row>
    <row r="234" spans="1:4" x14ac:dyDescent="0.2">
      <c r="A234" s="4">
        <v>6330</v>
      </c>
      <c r="B234" s="4" t="s">
        <v>221</v>
      </c>
      <c r="C234" s="4" t="s">
        <v>128</v>
      </c>
      <c r="D234" s="3" t="s">
        <v>411</v>
      </c>
    </row>
    <row r="235" spans="1:4" x14ac:dyDescent="0.2">
      <c r="A235" s="4">
        <v>6331</v>
      </c>
      <c r="B235" s="4" t="s">
        <v>86</v>
      </c>
      <c r="C235" s="4" t="s">
        <v>128</v>
      </c>
      <c r="D235" s="3" t="s">
        <v>411</v>
      </c>
    </row>
    <row r="236" spans="1:4" x14ac:dyDescent="0.2">
      <c r="A236" s="4">
        <v>6359</v>
      </c>
      <c r="B236" s="4" t="s">
        <v>318</v>
      </c>
      <c r="C236" s="4" t="s">
        <v>396</v>
      </c>
      <c r="D236" s="3" t="s">
        <v>411</v>
      </c>
    </row>
    <row r="237" spans="1:4" x14ac:dyDescent="0.2">
      <c r="A237" s="4">
        <v>7103</v>
      </c>
      <c r="B237" s="4" t="s">
        <v>319</v>
      </c>
      <c r="C237" s="4" t="s">
        <v>41</v>
      </c>
      <c r="D237" s="3" t="s">
        <v>411</v>
      </c>
    </row>
    <row r="238" spans="1:4" x14ac:dyDescent="0.2">
      <c r="A238" s="3">
        <v>7104</v>
      </c>
      <c r="B238" s="3" t="s">
        <v>40</v>
      </c>
      <c r="C238" s="3" t="s">
        <v>41</v>
      </c>
      <c r="D238" s="3" t="s">
        <v>410</v>
      </c>
    </row>
    <row r="239" spans="1:4" x14ac:dyDescent="0.2">
      <c r="A239" s="4">
        <v>7105</v>
      </c>
      <c r="B239" s="4" t="s">
        <v>320</v>
      </c>
      <c r="C239" s="4" t="s">
        <v>41</v>
      </c>
      <c r="D239" s="3" t="s">
        <v>411</v>
      </c>
    </row>
    <row r="240" spans="1:4" x14ac:dyDescent="0.2">
      <c r="A240" s="4">
        <v>7106</v>
      </c>
      <c r="B240" s="4" t="s">
        <v>70</v>
      </c>
      <c r="C240" s="4" t="s">
        <v>41</v>
      </c>
      <c r="D240" s="3" t="s">
        <v>411</v>
      </c>
    </row>
    <row r="241" spans="1:4" x14ac:dyDescent="0.2">
      <c r="A241" s="3">
        <v>7108</v>
      </c>
      <c r="B241" s="3" t="s">
        <v>42</v>
      </c>
      <c r="C241" s="3" t="s">
        <v>41</v>
      </c>
      <c r="D241" s="3" t="s">
        <v>410</v>
      </c>
    </row>
    <row r="242" spans="1:4" x14ac:dyDescent="0.2">
      <c r="A242" s="4">
        <v>7109</v>
      </c>
      <c r="B242" s="4" t="s">
        <v>264</v>
      </c>
      <c r="C242" s="4" t="s">
        <v>85</v>
      </c>
      <c r="D242" s="3" t="s">
        <v>411</v>
      </c>
    </row>
    <row r="243" spans="1:4" x14ac:dyDescent="0.2">
      <c r="A243" s="4">
        <v>7113</v>
      </c>
      <c r="B243" s="4" t="s">
        <v>265</v>
      </c>
      <c r="C243" s="4" t="s">
        <v>85</v>
      </c>
      <c r="D243" s="3" t="s">
        <v>411</v>
      </c>
    </row>
    <row r="244" spans="1:4" x14ac:dyDescent="0.2">
      <c r="A244" s="4">
        <v>7114</v>
      </c>
      <c r="B244" s="4" t="s">
        <v>35</v>
      </c>
      <c r="C244" s="4" t="s">
        <v>85</v>
      </c>
      <c r="D244" s="3" t="s">
        <v>411</v>
      </c>
    </row>
    <row r="245" spans="1:4" x14ac:dyDescent="0.2">
      <c r="A245" s="4">
        <v>7121</v>
      </c>
      <c r="B245" s="4" t="s">
        <v>266</v>
      </c>
      <c r="C245" s="4" t="s">
        <v>85</v>
      </c>
      <c r="D245" s="3" t="s">
        <v>411</v>
      </c>
    </row>
    <row r="246" spans="1:4" x14ac:dyDescent="0.2">
      <c r="A246" s="4">
        <v>7125</v>
      </c>
      <c r="B246" s="4" t="s">
        <v>267</v>
      </c>
      <c r="C246" s="4" t="s">
        <v>85</v>
      </c>
      <c r="D246" s="3" t="s">
        <v>411</v>
      </c>
    </row>
    <row r="247" spans="1:4" x14ac:dyDescent="0.2">
      <c r="A247" s="4">
        <v>7127</v>
      </c>
      <c r="B247" s="4" t="s">
        <v>268</v>
      </c>
      <c r="C247" s="4" t="s">
        <v>85</v>
      </c>
      <c r="D247" s="3" t="s">
        <v>411</v>
      </c>
    </row>
    <row r="248" spans="1:4" x14ac:dyDescent="0.2">
      <c r="A248" s="4">
        <v>7129</v>
      </c>
      <c r="B248" s="4" t="s">
        <v>269</v>
      </c>
      <c r="C248" s="4" t="s">
        <v>85</v>
      </c>
      <c r="D248" s="3" t="s">
        <v>411</v>
      </c>
    </row>
    <row r="249" spans="1:4" x14ac:dyDescent="0.2">
      <c r="A249" s="4">
        <v>7130</v>
      </c>
      <c r="B249" s="4" t="s">
        <v>270</v>
      </c>
      <c r="C249" s="4" t="s">
        <v>85</v>
      </c>
      <c r="D249" s="3" t="s">
        <v>411</v>
      </c>
    </row>
    <row r="250" spans="1:4" x14ac:dyDescent="0.2">
      <c r="A250" s="3">
        <v>7131</v>
      </c>
      <c r="B250" s="3" t="s">
        <v>90</v>
      </c>
      <c r="C250" s="3" t="s">
        <v>85</v>
      </c>
      <c r="D250" s="3" t="s">
        <v>410</v>
      </c>
    </row>
    <row r="251" spans="1:4" x14ac:dyDescent="0.2">
      <c r="A251" s="3">
        <v>7135</v>
      </c>
      <c r="B251" s="3" t="s">
        <v>92</v>
      </c>
      <c r="C251" s="3" t="s">
        <v>85</v>
      </c>
      <c r="D251" s="3" t="s">
        <v>410</v>
      </c>
    </row>
    <row r="252" spans="1:4" x14ac:dyDescent="0.2">
      <c r="A252" s="4">
        <v>7136</v>
      </c>
      <c r="B252" s="4" t="s">
        <v>271</v>
      </c>
      <c r="C252" s="4" t="s">
        <v>85</v>
      </c>
      <c r="D252" s="3" t="s">
        <v>411</v>
      </c>
    </row>
    <row r="253" spans="1:4" x14ac:dyDescent="0.2">
      <c r="A253" s="3">
        <v>7144</v>
      </c>
      <c r="B253" s="3" t="s">
        <v>111</v>
      </c>
      <c r="C253" s="3" t="s">
        <v>112</v>
      </c>
      <c r="D253" s="3" t="s">
        <v>410</v>
      </c>
    </row>
    <row r="254" spans="1:4" x14ac:dyDescent="0.2">
      <c r="A254" s="4">
        <v>7145</v>
      </c>
      <c r="B254" s="4" t="s">
        <v>239</v>
      </c>
      <c r="C254" s="4" t="s">
        <v>112</v>
      </c>
      <c r="D254" s="3" t="s">
        <v>411</v>
      </c>
    </row>
    <row r="255" spans="1:4" x14ac:dyDescent="0.2">
      <c r="A255" s="4">
        <v>7150</v>
      </c>
      <c r="B255" s="4" t="s">
        <v>70</v>
      </c>
      <c r="C255" s="4" t="s">
        <v>69</v>
      </c>
      <c r="D255" s="3" t="s">
        <v>411</v>
      </c>
    </row>
    <row r="256" spans="1:4" x14ac:dyDescent="0.2">
      <c r="A256" s="3">
        <v>7151</v>
      </c>
      <c r="B256" s="3" t="s">
        <v>68</v>
      </c>
      <c r="C256" s="3" t="s">
        <v>69</v>
      </c>
      <c r="D256" s="3" t="s">
        <v>410</v>
      </c>
    </row>
    <row r="257" spans="1:4" x14ac:dyDescent="0.2">
      <c r="A257" s="4">
        <v>7185</v>
      </c>
      <c r="B257" s="4" t="s">
        <v>194</v>
      </c>
      <c r="C257" s="4" t="s">
        <v>352</v>
      </c>
      <c r="D257" s="3" t="s">
        <v>411</v>
      </c>
    </row>
    <row r="258" spans="1:4" x14ac:dyDescent="0.2">
      <c r="A258" s="4">
        <v>7215</v>
      </c>
      <c r="B258" s="4" t="s">
        <v>195</v>
      </c>
      <c r="C258" s="4" t="s">
        <v>353</v>
      </c>
      <c r="D258" s="3" t="s">
        <v>411</v>
      </c>
    </row>
    <row r="259" spans="1:4" x14ac:dyDescent="0.2">
      <c r="A259" s="3">
        <v>7216</v>
      </c>
      <c r="B259" s="3" t="s">
        <v>134</v>
      </c>
      <c r="C259" s="3" t="s">
        <v>135</v>
      </c>
      <c r="D259" s="3" t="s">
        <v>410</v>
      </c>
    </row>
    <row r="260" spans="1:4" x14ac:dyDescent="0.2">
      <c r="A260" s="4">
        <v>7217</v>
      </c>
      <c r="B260" s="4" t="s">
        <v>196</v>
      </c>
      <c r="C260" s="4" t="s">
        <v>353</v>
      </c>
      <c r="D260" s="3" t="s">
        <v>411</v>
      </c>
    </row>
    <row r="261" spans="1:4" x14ac:dyDescent="0.2">
      <c r="A261" s="3">
        <v>7233</v>
      </c>
      <c r="B261" s="3" t="s">
        <v>36</v>
      </c>
      <c r="C261" s="3" t="s">
        <v>37</v>
      </c>
      <c r="D261" s="3" t="s">
        <v>410</v>
      </c>
    </row>
    <row r="262" spans="1:4" x14ac:dyDescent="0.2">
      <c r="A262" s="4">
        <v>7260</v>
      </c>
      <c r="B262" s="4" t="s">
        <v>321</v>
      </c>
      <c r="C262" s="4" t="s">
        <v>397</v>
      </c>
      <c r="D262" s="3" t="s">
        <v>411</v>
      </c>
    </row>
    <row r="263" spans="1:4" x14ac:dyDescent="0.2">
      <c r="A263" s="3">
        <v>7286</v>
      </c>
      <c r="B263" s="3" t="s">
        <v>38</v>
      </c>
      <c r="C263" s="3" t="s">
        <v>39</v>
      </c>
      <c r="D263" s="3" t="s">
        <v>410</v>
      </c>
    </row>
    <row r="264" spans="1:4" x14ac:dyDescent="0.2">
      <c r="A264" s="3">
        <v>7299</v>
      </c>
      <c r="B264" s="3" t="s">
        <v>67</v>
      </c>
      <c r="C264" s="3" t="s">
        <v>66</v>
      </c>
      <c r="D264" s="3" t="s">
        <v>410</v>
      </c>
    </row>
    <row r="265" spans="1:4" x14ac:dyDescent="0.2">
      <c r="A265" s="3">
        <v>7306</v>
      </c>
      <c r="B265" s="3" t="s">
        <v>65</v>
      </c>
      <c r="C265" s="3" t="s">
        <v>66</v>
      </c>
      <c r="D265" s="3" t="s">
        <v>410</v>
      </c>
    </row>
    <row r="266" spans="1:4" x14ac:dyDescent="0.2">
      <c r="A266" s="4">
        <v>7342</v>
      </c>
      <c r="B266" s="4" t="s">
        <v>272</v>
      </c>
      <c r="C266" s="4" t="s">
        <v>374</v>
      </c>
      <c r="D266" s="3" t="s">
        <v>411</v>
      </c>
    </row>
    <row r="267" spans="1:4" x14ac:dyDescent="0.2">
      <c r="A267" s="4">
        <v>7346</v>
      </c>
      <c r="B267" s="4" t="s">
        <v>273</v>
      </c>
      <c r="C267" s="4" t="s">
        <v>375</v>
      </c>
      <c r="D267" s="3" t="s">
        <v>411</v>
      </c>
    </row>
    <row r="268" spans="1:4" x14ac:dyDescent="0.2">
      <c r="A268" s="4">
        <v>7373</v>
      </c>
      <c r="B268" s="4" t="s">
        <v>322</v>
      </c>
      <c r="C268" s="4" t="s">
        <v>398</v>
      </c>
      <c r="D268" s="3" t="s">
        <v>411</v>
      </c>
    </row>
    <row r="269" spans="1:4" x14ac:dyDescent="0.2">
      <c r="A269" s="3">
        <v>7382</v>
      </c>
      <c r="B269" s="3" t="s">
        <v>86</v>
      </c>
      <c r="C269" s="3" t="s">
        <v>87</v>
      </c>
      <c r="D269" s="3" t="s">
        <v>410</v>
      </c>
    </row>
    <row r="270" spans="1:4" x14ac:dyDescent="0.2">
      <c r="A270" s="4">
        <v>7462</v>
      </c>
      <c r="B270" s="4" t="s">
        <v>240</v>
      </c>
      <c r="C270" s="4" t="s">
        <v>108</v>
      </c>
      <c r="D270" s="3" t="s">
        <v>411</v>
      </c>
    </row>
    <row r="271" spans="1:4" x14ac:dyDescent="0.2">
      <c r="A271" s="4">
        <v>7469</v>
      </c>
      <c r="B271" s="4" t="s">
        <v>241</v>
      </c>
      <c r="C271" s="4" t="s">
        <v>364</v>
      </c>
      <c r="D271" s="3" t="s">
        <v>411</v>
      </c>
    </row>
    <row r="272" spans="1:4" x14ac:dyDescent="0.2">
      <c r="A272" s="4">
        <v>7489</v>
      </c>
      <c r="B272" s="4" t="s">
        <v>197</v>
      </c>
      <c r="C272" s="4" t="s">
        <v>354</v>
      </c>
      <c r="D272" s="3" t="s">
        <v>411</v>
      </c>
    </row>
    <row r="273" spans="1:4" x14ac:dyDescent="0.2">
      <c r="A273" s="4">
        <v>7503</v>
      </c>
      <c r="B273" s="4" t="s">
        <v>231</v>
      </c>
      <c r="C273" s="4" t="s">
        <v>383</v>
      </c>
      <c r="D273" s="3" t="s">
        <v>411</v>
      </c>
    </row>
    <row r="274" spans="1:4" x14ac:dyDescent="0.2">
      <c r="A274" s="3">
        <v>7528</v>
      </c>
      <c r="B274" s="3" t="s">
        <v>136</v>
      </c>
      <c r="C274" s="3" t="s">
        <v>137</v>
      </c>
      <c r="D274" s="3" t="s">
        <v>410</v>
      </c>
    </row>
    <row r="275" spans="1:4" x14ac:dyDescent="0.2">
      <c r="A275" s="3">
        <v>7537</v>
      </c>
      <c r="B275" s="3" t="s">
        <v>138</v>
      </c>
      <c r="C275" s="3" t="s">
        <v>139</v>
      </c>
      <c r="D275" s="3" t="s">
        <v>410</v>
      </c>
    </row>
    <row r="276" spans="1:4" x14ac:dyDescent="0.2">
      <c r="A276" s="4">
        <v>7539</v>
      </c>
      <c r="B276" s="4" t="s">
        <v>198</v>
      </c>
      <c r="C276" s="4" t="s">
        <v>139</v>
      </c>
      <c r="D276" s="3" t="s">
        <v>411</v>
      </c>
    </row>
    <row r="277" spans="1:4" x14ac:dyDescent="0.2">
      <c r="A277" s="3">
        <v>7638</v>
      </c>
      <c r="B277" s="3" t="s">
        <v>132</v>
      </c>
      <c r="C277" s="3" t="s">
        <v>133</v>
      </c>
      <c r="D277" s="3" t="s">
        <v>410</v>
      </c>
    </row>
    <row r="278" spans="1:4" x14ac:dyDescent="0.2">
      <c r="A278" s="3">
        <v>7646</v>
      </c>
      <c r="B278" s="3" t="s">
        <v>88</v>
      </c>
      <c r="C278" s="3" t="s">
        <v>87</v>
      </c>
      <c r="D278" s="3" t="s">
        <v>410</v>
      </c>
    </row>
    <row r="279" spans="1:4" x14ac:dyDescent="0.2">
      <c r="A279" s="4">
        <v>7649</v>
      </c>
      <c r="B279" s="4" t="s">
        <v>49</v>
      </c>
      <c r="C279" s="4" t="s">
        <v>376</v>
      </c>
      <c r="D279" s="3" t="s">
        <v>411</v>
      </c>
    </row>
    <row r="280" spans="1:4" x14ac:dyDescent="0.2">
      <c r="A280" s="4">
        <v>7652</v>
      </c>
      <c r="B280" s="4" t="s">
        <v>290</v>
      </c>
      <c r="C280" s="4" t="s">
        <v>384</v>
      </c>
      <c r="D280" s="3" t="s">
        <v>411</v>
      </c>
    </row>
    <row r="281" spans="1:4" x14ac:dyDescent="0.2">
      <c r="A281" s="4">
        <v>7656</v>
      </c>
      <c r="B281" s="4" t="s">
        <v>199</v>
      </c>
      <c r="C281" s="4" t="s">
        <v>133</v>
      </c>
      <c r="D281" s="3" t="s">
        <v>411</v>
      </c>
    </row>
    <row r="282" spans="1:4" x14ac:dyDescent="0.2">
      <c r="A282" s="4">
        <v>7662</v>
      </c>
      <c r="B282" s="4" t="s">
        <v>274</v>
      </c>
      <c r="C282" s="4" t="s">
        <v>377</v>
      </c>
      <c r="D282" s="3" t="s">
        <v>411</v>
      </c>
    </row>
    <row r="283" spans="1:4" x14ac:dyDescent="0.2">
      <c r="A283" s="4">
        <v>7663</v>
      </c>
      <c r="B283" s="4" t="s">
        <v>242</v>
      </c>
      <c r="C283" s="4" t="s">
        <v>365</v>
      </c>
      <c r="D283" s="3" t="s">
        <v>411</v>
      </c>
    </row>
    <row r="284" spans="1:4" x14ac:dyDescent="0.2">
      <c r="A284" s="3">
        <v>7668</v>
      </c>
      <c r="B284" s="3" t="s">
        <v>109</v>
      </c>
      <c r="C284" s="3" t="s">
        <v>110</v>
      </c>
      <c r="D284" s="3" t="s">
        <v>410</v>
      </c>
    </row>
    <row r="285" spans="1:4" x14ac:dyDescent="0.2">
      <c r="A285" s="4">
        <v>8208</v>
      </c>
      <c r="B285" s="4" t="s">
        <v>101</v>
      </c>
      <c r="C285" s="4" t="s">
        <v>85</v>
      </c>
      <c r="D285" s="3" t="s">
        <v>411</v>
      </c>
    </row>
    <row r="286" spans="1:4" x14ac:dyDescent="0.2">
      <c r="A286" s="4">
        <v>8247</v>
      </c>
      <c r="B286" s="4" t="s">
        <v>222</v>
      </c>
      <c r="C286" s="4" t="s">
        <v>399</v>
      </c>
      <c r="D286" s="3" t="s">
        <v>411</v>
      </c>
    </row>
    <row r="287" spans="1:4" x14ac:dyDescent="0.2">
      <c r="A287" s="4">
        <v>8276</v>
      </c>
      <c r="B287" s="4" t="s">
        <v>51</v>
      </c>
      <c r="C287" s="4" t="s">
        <v>85</v>
      </c>
      <c r="D287" s="3" t="s">
        <v>411</v>
      </c>
    </row>
    <row r="288" spans="1:4" x14ac:dyDescent="0.2">
      <c r="A288" s="3">
        <v>8404</v>
      </c>
      <c r="B288" s="3" t="s">
        <v>91</v>
      </c>
      <c r="C288" s="3" t="s">
        <v>85</v>
      </c>
      <c r="D288" s="3" t="s">
        <v>410</v>
      </c>
    </row>
    <row r="289" spans="1:4" x14ac:dyDescent="0.2">
      <c r="A289" s="4">
        <v>8407</v>
      </c>
      <c r="B289" s="4" t="s">
        <v>275</v>
      </c>
      <c r="C289" s="4" t="s">
        <v>85</v>
      </c>
      <c r="D289" s="3" t="s">
        <v>411</v>
      </c>
    </row>
    <row r="290" spans="1:4" x14ac:dyDescent="0.2">
      <c r="A290" s="4">
        <v>9202</v>
      </c>
      <c r="B290" s="4" t="s">
        <v>291</v>
      </c>
      <c r="C290" s="4" t="s">
        <v>384</v>
      </c>
      <c r="D290" s="3" t="s">
        <v>411</v>
      </c>
    </row>
    <row r="291" spans="1:4" x14ac:dyDescent="0.2">
      <c r="A291" s="3">
        <v>9204</v>
      </c>
      <c r="B291" s="3" t="s">
        <v>89</v>
      </c>
      <c r="C291" s="3" t="s">
        <v>87</v>
      </c>
      <c r="D291" s="3" t="s">
        <v>410</v>
      </c>
    </row>
    <row r="292" spans="1:4" x14ac:dyDescent="0.2">
      <c r="A292" s="3">
        <v>9218</v>
      </c>
      <c r="B292" s="3" t="s">
        <v>51</v>
      </c>
      <c r="C292" s="3" t="s">
        <v>108</v>
      </c>
      <c r="D292" s="3" t="s">
        <v>410</v>
      </c>
    </row>
    <row r="293" spans="1:4" x14ac:dyDescent="0.2">
      <c r="A293" s="4">
        <v>9231</v>
      </c>
      <c r="B293" s="4" t="s">
        <v>243</v>
      </c>
      <c r="C293" s="4" t="s">
        <v>366</v>
      </c>
      <c r="D293" s="3" t="s">
        <v>411</v>
      </c>
    </row>
    <row r="294" spans="1:4" x14ac:dyDescent="0.2">
      <c r="A294" s="4">
        <v>9232</v>
      </c>
      <c r="B294" s="4" t="s">
        <v>276</v>
      </c>
      <c r="C294" s="4" t="s">
        <v>85</v>
      </c>
      <c r="D294" s="3" t="s">
        <v>411</v>
      </c>
    </row>
    <row r="295" spans="1:4" x14ac:dyDescent="0.2">
      <c r="A295" s="4">
        <v>9238</v>
      </c>
      <c r="B295" s="4" t="s">
        <v>292</v>
      </c>
      <c r="C295" s="4" t="s">
        <v>66</v>
      </c>
      <c r="D295" s="3" t="s">
        <v>411</v>
      </c>
    </row>
    <row r="296" spans="1:4" x14ac:dyDescent="0.2">
      <c r="A296" s="4">
        <v>9248</v>
      </c>
      <c r="B296" s="4" t="s">
        <v>277</v>
      </c>
      <c r="C296" s="4" t="s">
        <v>85</v>
      </c>
      <c r="D296" s="3" t="s">
        <v>411</v>
      </c>
    </row>
    <row r="297" spans="1:4" x14ac:dyDescent="0.2">
      <c r="A297" s="4">
        <v>9712</v>
      </c>
      <c r="B297" s="4" t="s">
        <v>84</v>
      </c>
      <c r="C297" s="4" t="s">
        <v>85</v>
      </c>
      <c r="D297" s="3" t="s">
        <v>410</v>
      </c>
    </row>
    <row r="298" spans="1:4" x14ac:dyDescent="0.2">
      <c r="A298" s="4">
        <v>9718</v>
      </c>
      <c r="B298" s="4" t="s">
        <v>244</v>
      </c>
      <c r="C298" s="4" t="s">
        <v>365</v>
      </c>
      <c r="D298" s="3" t="s">
        <v>411</v>
      </c>
    </row>
    <row r="299" spans="1:4" x14ac:dyDescent="0.2">
      <c r="A299" s="4">
        <v>9720</v>
      </c>
      <c r="B299" s="4" t="s">
        <v>245</v>
      </c>
      <c r="C299" s="4" t="s">
        <v>112</v>
      </c>
      <c r="D299" s="3" t="s">
        <v>411</v>
      </c>
    </row>
    <row r="300" spans="1:4" x14ac:dyDescent="0.2">
      <c r="A300" s="4">
        <v>9722</v>
      </c>
      <c r="B300" s="4" t="s">
        <v>32</v>
      </c>
      <c r="C300" s="4" t="s">
        <v>112</v>
      </c>
      <c r="D300" s="3" t="s">
        <v>411</v>
      </c>
    </row>
  </sheetData>
  <autoFilter ref="A1:C1"/>
  <sortState ref="A2:D300">
    <sortCondition ref="A2:A300"/>
  </sortState>
  <pageMargins left="0.7" right="0.7" top="0.78740157499999996" bottom="0.78740157499999996"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Zielgruppe xmlns="b6c4f39c-363a-475d-9c0a-004605b0b524">
      <Value>Schulen</Value>
    </Zielgruppe>
    <S_x00e4_ule xmlns="b6c4f39c-363a-475d-9c0a-004605b0b524">Säule II</S_x00e4_ul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 ma:contentTypeID="0x0101008CA45BC5B95937489693C07D6BCFA494" ma:contentTypeVersion="3" ma:contentTypeDescription="Ein neues Dokument erstellen." ma:contentTypeScope="" ma:versionID="26d9d89f7c23ccb05dfd52bee0243b12">
  <xsd:schema xmlns:xsd="http://www.w3.org/2001/XMLSchema" xmlns:xs="http://www.w3.org/2001/XMLSchema" xmlns:p="http://schemas.microsoft.com/office/2006/metadata/properties" xmlns:ns2="b6c4f39c-363a-475d-9c0a-004605b0b524" xmlns:ns3="a24a48cd-d9cf-40be-bc74-be7a54f2aad9" targetNamespace="http://schemas.microsoft.com/office/2006/metadata/properties" ma:root="true" ma:fieldsID="c162eba8a3f4867ca32940ec1254e9ac" ns2:_="" ns3:_="">
    <xsd:import namespace="b6c4f39c-363a-475d-9c0a-004605b0b524"/>
    <xsd:import namespace="a24a48cd-d9cf-40be-bc74-be7a54f2aad9"/>
    <xsd:element name="properties">
      <xsd:complexType>
        <xsd:sequence>
          <xsd:element name="documentManagement">
            <xsd:complexType>
              <xsd:all>
                <xsd:element ref="ns2:Zielgruppe" minOccurs="0"/>
                <xsd:element ref="ns2:S_x00e4_ule" minOccurs="0"/>
                <xsd:element ref="ns3: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6c4f39c-363a-475d-9c0a-004605b0b524" elementFormDefault="qualified">
    <xsd:import namespace="http://schemas.microsoft.com/office/2006/documentManagement/types"/>
    <xsd:import namespace="http://schemas.microsoft.com/office/infopath/2007/PartnerControls"/>
    <xsd:element name="Zielgruppe" ma:index="8" nillable="true" ma:displayName="Zielgruppe" ma:default="Staatliche Schulämter" ma:internalName="Zielgruppe">
      <xsd:complexType>
        <xsd:complexContent>
          <xsd:extension base="dms:MultiChoice">
            <xsd:sequence>
              <xsd:element name="Value" maxOccurs="unbounded" minOccurs="0" nillable="true">
                <xsd:simpleType>
                  <xsd:restriction base="dms:Choice">
                    <xsd:enumeration value="Staatliche Schulämter"/>
                    <xsd:enumeration value="Schulen"/>
                  </xsd:restriction>
                </xsd:simpleType>
              </xsd:element>
            </xsd:sequence>
          </xsd:extension>
        </xsd:complexContent>
      </xsd:complexType>
    </xsd:element>
    <xsd:element name="S_x00e4_ule" ma:index="9" nillable="true" ma:displayName="Säule" ma:default="Allgemeine Informationen" ma:format="Dropdown" ma:internalName="S_x00e4_ule">
      <xsd:simpleType>
        <xsd:restriction base="dms:Choice">
          <xsd:enumeration value="Allgemeine Informationen"/>
          <xsd:enumeration value="Säule I"/>
          <xsd:enumeration value="Säule II"/>
          <xsd:enumeration value="Säule III"/>
        </xsd:restriction>
      </xsd:simpleType>
    </xsd:element>
  </xsd:schema>
  <xsd:schema xmlns:xsd="http://www.w3.org/2001/XMLSchema" xmlns:xs="http://www.w3.org/2001/XMLSchema" xmlns:dms="http://schemas.microsoft.com/office/2006/documentManagement/types" xmlns:pc="http://schemas.microsoft.com/office/infopath/2007/PartnerControls" targetNamespace="a24a48cd-d9cf-40be-bc74-be7a54f2aad9" elementFormDefault="qualified">
    <xsd:import namespace="http://schemas.microsoft.com/office/2006/documentManagement/types"/>
    <xsd:import namespace="http://schemas.microsoft.com/office/infopath/2007/PartnerControls"/>
    <xsd:element name="SharedWithUsers" ma:index="10" nillable="true" ma:displayName="Freigegeben fü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2" ma:displayName="Inhaltstyp"/>
        <xsd:element ref="dc:title" minOccurs="0" maxOccurs="1" ma:index="1" ma:displayName="Titel"/>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931FBF-FF51-4EFD-B186-6D3D4AAE98D4}">
  <ds:schemaRefs>
    <ds:schemaRef ds:uri="http://schemas.microsoft.com/office/2006/documentManagement/types"/>
    <ds:schemaRef ds:uri="http://purl.org/dc/dcmitype/"/>
    <ds:schemaRef ds:uri="http://schemas.microsoft.com/office/infopath/2007/PartnerControls"/>
    <ds:schemaRef ds:uri="http://purl.org/dc/elements/1.1/"/>
    <ds:schemaRef ds:uri="http://schemas.microsoft.com/office/2006/metadata/properties"/>
    <ds:schemaRef ds:uri="a24a48cd-d9cf-40be-bc74-be7a54f2aad9"/>
    <ds:schemaRef ds:uri="http://purl.org/dc/terms/"/>
    <ds:schemaRef ds:uri="http://schemas.openxmlformats.org/package/2006/metadata/core-properties"/>
    <ds:schemaRef ds:uri="b6c4f39c-363a-475d-9c0a-004605b0b524"/>
    <ds:schemaRef ds:uri="http://www.w3.org/XML/1998/namespace"/>
  </ds:schemaRefs>
</ds:datastoreItem>
</file>

<file path=customXml/itemProps2.xml><?xml version="1.0" encoding="utf-8"?>
<ds:datastoreItem xmlns:ds="http://schemas.openxmlformats.org/officeDocument/2006/customXml" ds:itemID="{BAAFB3DD-36BB-46AF-A2DD-E3412814D32D}">
  <ds:schemaRefs>
    <ds:schemaRef ds:uri="http://schemas.microsoft.com/sharepoint/v3/contenttype/forms"/>
  </ds:schemaRefs>
</ds:datastoreItem>
</file>

<file path=customXml/itemProps3.xml><?xml version="1.0" encoding="utf-8"?>
<ds:datastoreItem xmlns:ds="http://schemas.openxmlformats.org/officeDocument/2006/customXml" ds:itemID="{A9A3F461-4165-4C38-A97D-FA68EE9CBF6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6c4f39c-363a-475d-9c0a-004605b0b524"/>
    <ds:schemaRef ds:uri="a24a48cd-d9cf-40be-bc74-be7a54f2aa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7</vt:i4>
      </vt:variant>
      <vt:variant>
        <vt:lpstr>Benannte Bereiche</vt:lpstr>
      </vt:variant>
      <vt:variant>
        <vt:i4>2</vt:i4>
      </vt:variant>
    </vt:vector>
  </HeadingPairs>
  <TitlesOfParts>
    <vt:vector size="9" baseType="lpstr">
      <vt:lpstr>Start</vt:lpstr>
      <vt:lpstr>Hinweise</vt:lpstr>
      <vt:lpstr>Grunddaten</vt:lpstr>
      <vt:lpstr>Übersicht Budget</vt:lpstr>
      <vt:lpstr>dezentrale Maßnahmen</vt:lpstr>
      <vt:lpstr>Zentrale Katalogmaßnahmen</vt:lpstr>
      <vt:lpstr>Tabelle3</vt:lpstr>
      <vt:lpstr>Grunddaten!Druckbereich</vt:lpstr>
      <vt:lpstr>'Übersicht Budget'!Druckbereich</vt:lpstr>
    </vt:vector>
  </TitlesOfParts>
  <Company>Land Hessen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Bach, Thomas (HKM)</dc:creator>
  <cp:lastModifiedBy>Gernoth, Anne</cp:lastModifiedBy>
  <cp:lastPrinted>2025-05-21T13:51:57Z</cp:lastPrinted>
  <dcterms:created xsi:type="dcterms:W3CDTF">2024-08-19T09:34:05Z</dcterms:created>
  <dcterms:modified xsi:type="dcterms:W3CDTF">2025-09-12T08:12:13Z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0x0101008CA45BC5B95937489693C07D6BCFA494</vt:lpwstr>
  </property>
</Properties>
</file>